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70" windowWidth="17940" windowHeight="11700"/>
  </bookViews>
  <sheets>
    <sheet name="zad. 1 różne pr. lecznicze" sheetId="1" r:id="rId1"/>
    <sheet name="zad. 2 heparyny drobnocz." sheetId="2" r:id="rId2"/>
    <sheet name="zad. 3 opatrunki lecznicze" sheetId="3" r:id="rId3"/>
    <sheet name="zad. 4 opatr. bakteriobójcze" sheetId="4" r:id="rId4"/>
    <sheet name="zad. 5 noradrenalina" sheetId="5" r:id="rId5"/>
    <sheet name="zad. 6 różne pr. lecznicze" sheetId="6" r:id="rId6"/>
    <sheet name="zad. 7 propofol" sheetId="8" r:id="rId7"/>
    <sheet name="zad. 8 kontrasty" sheetId="7" r:id="rId8"/>
  </sheets>
  <definedNames>
    <definedName name="_xlnm.Print_Area" localSheetId="0">'zad. 1 różne pr. lecznicze'!$A$1:$H$56</definedName>
    <definedName name="_xlnm.Print_Area" localSheetId="2">'zad. 3 opatrunki lecznicze'!$A$1:$H$30</definedName>
  </definedNames>
  <calcPr calcId="125725"/>
</workbook>
</file>

<file path=xl/calcChain.xml><?xml version="1.0" encoding="utf-8"?>
<calcChain xmlns="http://schemas.openxmlformats.org/spreadsheetml/2006/main">
  <c r="H8" i="4"/>
  <c r="G8"/>
  <c r="H5"/>
  <c r="H6"/>
  <c r="H7"/>
  <c r="G5"/>
  <c r="G6"/>
  <c r="G7"/>
  <c r="H4"/>
  <c r="G4"/>
  <c r="G5" i="1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6" i="8" l="1"/>
  <c r="H6" s="1"/>
  <c r="G5"/>
  <c r="G7" s="1"/>
  <c r="G5" i="6"/>
  <c r="H5" s="1"/>
  <c r="G6"/>
  <c r="H6" s="1"/>
  <c r="G7"/>
  <c r="H7" s="1"/>
  <c r="G8"/>
  <c r="H8" s="1"/>
  <c r="G4"/>
  <c r="H4" s="1"/>
  <c r="G5" i="5"/>
  <c r="H5" s="1"/>
  <c r="G4"/>
  <c r="H21" i="3"/>
  <c r="H11"/>
  <c r="H13"/>
  <c r="H15"/>
  <c r="H9"/>
  <c r="H5"/>
  <c r="H7"/>
  <c r="G21"/>
  <c r="G20"/>
  <c r="H20" s="1"/>
  <c r="G19"/>
  <c r="H19" s="1"/>
  <c r="G18"/>
  <c r="H18" s="1"/>
  <c r="G17"/>
  <c r="H17" s="1"/>
  <c r="G16"/>
  <c r="H16" s="1"/>
  <c r="G15"/>
  <c r="G14"/>
  <c r="H14" s="1"/>
  <c r="G13"/>
  <c r="G12"/>
  <c r="H12" s="1"/>
  <c r="G11"/>
  <c r="G10"/>
  <c r="H10" s="1"/>
  <c r="G9"/>
  <c r="G8"/>
  <c r="H8" s="1"/>
  <c r="G7"/>
  <c r="G6"/>
  <c r="H6" s="1"/>
  <c r="G5"/>
  <c r="G4"/>
  <c r="G22" s="1"/>
  <c r="G6" i="2"/>
  <c r="H6" s="1"/>
  <c r="G5"/>
  <c r="H5" s="1"/>
  <c r="G4"/>
  <c r="G5" i="7"/>
  <c r="H5" s="1"/>
  <c r="G6"/>
  <c r="H6" s="1"/>
  <c r="G7"/>
  <c r="H7" s="1"/>
  <c r="G8"/>
  <c r="H8" s="1"/>
  <c r="G4"/>
  <c r="H4" s="1"/>
  <c r="H4" i="3" l="1"/>
  <c r="H22" s="1"/>
  <c r="H9" i="7"/>
  <c r="G9"/>
  <c r="H5" i="8"/>
  <c r="H7" s="1"/>
  <c r="H9" i="6"/>
  <c r="G9"/>
  <c r="G6" i="5"/>
  <c r="H4"/>
  <c r="H6" s="1"/>
  <c r="G7" i="2"/>
  <c r="H4"/>
  <c r="H7" s="1"/>
</calcChain>
</file>

<file path=xl/sharedStrings.xml><?xml version="1.0" encoding="utf-8"?>
<sst xmlns="http://schemas.openxmlformats.org/spreadsheetml/2006/main" count="266" uniqueCount="156">
  <si>
    <t>Lp</t>
  </si>
  <si>
    <t>Opis przedmiotu zamówienia</t>
  </si>
  <si>
    <t>Nazwa handlowa produktu, wielkość op./numer katalogowy</t>
  </si>
  <si>
    <t>Ilość</t>
  </si>
  <si>
    <t>Cena netto</t>
  </si>
  <si>
    <t>Cena brutto</t>
  </si>
  <si>
    <t>Wartość netto</t>
  </si>
  <si>
    <t>Wartość brutto</t>
  </si>
  <si>
    <t>1.</t>
  </si>
  <si>
    <t>2.</t>
  </si>
  <si>
    <t>Amiodaroni hydrochloridum roztwór do wstrzykiwań 50 mg/ml x 6 amp. 3 ml</t>
  </si>
  <si>
    <t>3.</t>
  </si>
  <si>
    <t>Amisulpridum tabletki 200 mg x 30 tabl.</t>
  </si>
  <si>
    <t>4.</t>
  </si>
  <si>
    <t>Amisulpridum tabletki 400 mg x 30 tabl.</t>
  </si>
  <si>
    <t>5.</t>
  </si>
  <si>
    <t>Clopidogrel tabletki 75 mg x 28 tabl.</t>
  </si>
  <si>
    <t>6.</t>
  </si>
  <si>
    <t>Dikalii clorazepas kapsułki 5 mg x 30 kaps.</t>
  </si>
  <si>
    <t>7.</t>
  </si>
  <si>
    <t>Dikalii clorazepas kapsułki 10 mg x 30 kaps.</t>
  </si>
  <si>
    <t>8.</t>
  </si>
  <si>
    <t>Dikalii clorazepas inj. 20 mg /2 ml x 5 fiol + 5 amp rozp.</t>
  </si>
  <si>
    <t>9.</t>
  </si>
  <si>
    <t>Glimepiridum tabletki 1 mg x 30 tabl.</t>
  </si>
  <si>
    <t>10.</t>
  </si>
  <si>
    <t>Glimepiridum tabletki 2 mg x 30 tabl.</t>
  </si>
  <si>
    <t>11.</t>
  </si>
  <si>
    <t>Glimepiridum tabletki 3 mg x 30 tabl.</t>
  </si>
  <si>
    <t>12.</t>
  </si>
  <si>
    <t>Glimepiridum  tabletki 4 mg x 30 tabl.</t>
  </si>
  <si>
    <t>13.</t>
  </si>
  <si>
    <t>Insulin glargine inj. 100 j.m/ ml x 5 amp-strz. 3 ml</t>
  </si>
  <si>
    <t>14.</t>
  </si>
  <si>
    <t>Insulin glulisine R-r do wstrzykiwań 100j/ml x    5 wstrzykiwaczy 3 ml Solostar</t>
  </si>
  <si>
    <t>15.</t>
  </si>
  <si>
    <t>Insulin humanum isophanum Basal R-r do wstrzykiwań 100j/ml x 5 wstrzykiwaczy 3ml Solostar</t>
  </si>
  <si>
    <t>16.</t>
  </si>
  <si>
    <t>Insulin humanum Rapid R-r do wstrzykiwań 100j/ml x 5 wstrzykiwaczy 3ml Solostar</t>
  </si>
  <si>
    <t>17.</t>
  </si>
  <si>
    <t>Insulin inj. Neutralis,Ins. Isophanum 25 R-r do wstrzykiwań 100j/ml x 5 wstrzykiwaczy 3ml Solostar</t>
  </si>
  <si>
    <t>18.</t>
  </si>
  <si>
    <t>Insulinum Lisprum R-r do wstrzykiwań 100 j.m/ ml x 10 wstrzykiwaczy 3ml Solostar</t>
  </si>
  <si>
    <t>19.</t>
  </si>
  <si>
    <t>Insulinum Glarginum R-r do wstrzykiwań           300 j.m / 1 ml x 10 strzyliwaczy Solostar</t>
  </si>
  <si>
    <t>20.</t>
  </si>
  <si>
    <t>Isosorbidi mononitras tabletki powlekane               10 mg x 60 tabl.</t>
  </si>
  <si>
    <t>21.</t>
  </si>
  <si>
    <t>Isosorbidi mononitras tabletki powlekane o przedłużonym uwalnianiu 100 mg x 30 tabl.</t>
  </si>
  <si>
    <t>22.</t>
  </si>
  <si>
    <t>Isosorbidi mononitras tabletki powlekane               20 mg x 60 tabl.</t>
  </si>
  <si>
    <t>23.</t>
  </si>
  <si>
    <t>Isosorbidi mononitras tabletki powlekane            40 mg x 30 tabl.</t>
  </si>
  <si>
    <t>24.</t>
  </si>
  <si>
    <t>Isosorbidi mononitras tabletki powlekane o przedłużonym uwalnianiu 60 mg x 30 tabl.</t>
  </si>
  <si>
    <t>25.</t>
  </si>
  <si>
    <t>Natrii polistyreni sulfonas proszek doustny lub do sporządzania zawiesiny doodbytniczej    1,42 g Na+/15 g1,42 g Na+/15 g 1 op. 454 g</t>
  </si>
  <si>
    <t>26.</t>
  </si>
  <si>
    <t>Natrii valproas + acidum valproicum syrop 288,2 mg/5 ml 1 butelka 150 ml</t>
  </si>
  <si>
    <t>27.</t>
  </si>
  <si>
    <t>Natrii valproas + acidum valproicum tabletki 300 mg x 30 tabl.</t>
  </si>
  <si>
    <t>28.</t>
  </si>
  <si>
    <t>Natrii valproas + acidum valproicum tabletki 500 mg x 30 tabl.</t>
  </si>
  <si>
    <t>29.</t>
  </si>
  <si>
    <t>Natrii valproas + acidum valproicum saszetki 250 mg x 30 saszetek</t>
  </si>
  <si>
    <t>30.</t>
  </si>
  <si>
    <t>Natrii valproas + acidum valproicum saszetki 500 mg x 30 saszetek</t>
  </si>
  <si>
    <t>31.</t>
  </si>
  <si>
    <t>Ramiprilum tabletki 10 mg x 28 tabl.</t>
  </si>
  <si>
    <t>32.</t>
  </si>
  <si>
    <t>Ramiprilum tabletki 2,5 mg x 28 tabl.</t>
  </si>
  <si>
    <t>33.</t>
  </si>
  <si>
    <t>Ramiprilum tabletki 5 mg x 28 tabl.</t>
  </si>
  <si>
    <t>34.</t>
  </si>
  <si>
    <t>Tiapridum tabletki 100 mg x 20 tabl.</t>
  </si>
  <si>
    <t>35.</t>
  </si>
  <si>
    <t>Enoxaparin sodium amop-strz 20 mg/0,2  ml            x 10</t>
  </si>
  <si>
    <t>36.</t>
  </si>
  <si>
    <t>Enoxaparin sodium amop-strz 40 mg/0,4 ml               x 10</t>
  </si>
  <si>
    <t>37.</t>
  </si>
  <si>
    <t>Enoxaparin sodium amop-strz 60 mg/0,6 ml               x 10</t>
  </si>
  <si>
    <t>38.</t>
  </si>
  <si>
    <t>Enoxaparin sodium amop-strz 80 mg/0,8 ml         x 10</t>
  </si>
  <si>
    <t>39.</t>
  </si>
  <si>
    <t>Enoxaparin sodium amop-strz 100 mg/ 1 ml             x 10</t>
  </si>
  <si>
    <t>40.</t>
  </si>
  <si>
    <t>Enoxaparin sodium amop-strz 120 mg/0,8 ml        x 10</t>
  </si>
  <si>
    <t>41.</t>
  </si>
  <si>
    <t>Enoxaparin sodium amop-strz 150 mg / 1 ml              x 10</t>
  </si>
  <si>
    <t>42.</t>
  </si>
  <si>
    <t>Enoxaparin sodium fiol. 300 mg / 3 ml x 1 fiolka</t>
  </si>
  <si>
    <t>L.p.</t>
  </si>
  <si>
    <t>Cena jedn. netto</t>
  </si>
  <si>
    <t>Cena jedn. brutto</t>
  </si>
  <si>
    <t xml:space="preserve"> 1.</t>
  </si>
  <si>
    <t>Nadroparinum calcicum   2850 j.m./0,3 ml x 10 amp-strz.</t>
  </si>
  <si>
    <t xml:space="preserve"> 2.</t>
  </si>
  <si>
    <t>Nadroparinum calcicum   5700 j.m./0,6 ml x 10 amp-strz.</t>
  </si>
  <si>
    <t xml:space="preserve"> 3.</t>
  </si>
  <si>
    <t>Nadroparinum calcicum   7600 j.m./0,8 ml x 10 amp-strz.</t>
  </si>
  <si>
    <t>Lp.</t>
  </si>
  <si>
    <t>Ilość op.</t>
  </si>
  <si>
    <t>Cena j.netto</t>
  </si>
  <si>
    <t>Cena j. brutto</t>
  </si>
  <si>
    <t>Sterylny, chłonny,  3-warswtowy opatrunek przeciwbakteryjny z pianki poliuretanowej z siarczanem srebra i węglem aktywowanym, z samoprzywierającą warstwą kontaktową z miękkiego silikonu na całej powierzchni. Przeznaczony do ran zakażonych z małym i średnim wysiękiem, o wymiarach 12,5cm*12,5cm,             op. 5 szt.</t>
  </si>
  <si>
    <t>Sterylny, chłonny,  3-warswtowy opatrunek przeciwbakteryjny z pianki poliuretanowej z siarczanem srebra i węglem aktywowanym, z samoprzywierającą warstwą kontaktową z miękkiego silikonu na całej powierzchni. Przeznaczony do ran zakażonych z małym i średnim wysiękiem, o wymiarach 12,5cm*12,5cm,       op. 5 szt.</t>
  </si>
  <si>
    <t>Sterylny, chłonny,  3-warswtowy opatrunek przeciwbakteryjny z pianki poliuretanowej z siarczanem srebra i węglem aktywowanym, z samoprzywierającą warstwą kontaktową z miękkiego silikonu na całej powierzchni. Przeznaczony do ran zakażonych z małym i średnim wysiękiem, o wymiarach 21cm*10cm,               op. 5 szt.</t>
  </si>
  <si>
    <t>Sterylny, chłonny,  3-warswtowy opatrunek przeciwbakteryjny z pianki poliuretanowej z siarczanem srebra i węglem aktywowanym, z samoprzywierającą warstwą kontaktową z miękkiego silikonu na całej powierzchni. Przeznaczony do ran zakażonych z małym i średnim wysiękiem, o wymiarach 8,5cm*6cm,                  op. 5 szt.</t>
  </si>
  <si>
    <t>Cienki, sterylny, dwuwarstwowy miękki opatrunek pierwotny z pianki poliuretanowej z samoprzywierającą warstwą kontaktową z miękkiego silikonu na całej powierzchni, przenoszący wysięk do opatrunku wtórnego. Przeznaczony do ran suchych oraz do ran z małym, średnim i dużym wysiękiem, o wymiarach 20cm*15cm, op. 5 szt.</t>
  </si>
  <si>
    <t>Cienki, sterylny, chłonny, trójwarstwowy opatrunek z pianki poliuretanowej z warstwą kontaktową z miekkiego silikonu na całej powierzchni opatrunku, przeznaczony do ran suchych i z małym wysiękiem, o wymiarach 12,5cm*12,5cm, op. 5 szt.</t>
  </si>
  <si>
    <t>Cienki, sterylny, chłonny, trójwarstwowy opatrunek z pianki poliuretanowejz warstwą kontaktową z miekkiego silikonu na całej powierzchni opatrunku, przeznaczony do ran suchych i z małym wysiękiem, o wymiarach 17,5cm*17,5cm, op. 5 szt.</t>
  </si>
  <si>
    <t>Cienki, sterylny, chłonny, trójwarstwowy opatrunek z pianki poliuretanowej z warstwą kontaktową z miekkiego silikonu na całej powierzchni opatrunku, przeznaczony do ran suchych i z małym wysiękiem, o wymiarach 8,5cm*7,5cm, op. 5 szt.</t>
  </si>
  <si>
    <t>Sterylny, chłonny, 3-jwarswtowy opatrunek  z pianki poliuretanowej , z samoprzywierającą warstwą kontaktową z miękkiego silikonu na całej powierzchni. Przeznaczony do ran  z małym i średnim wysiękiem, o wymiarach 12,5cm*12,5cm, op. 5 szt.</t>
  </si>
  <si>
    <t>Sterylny, chłonny, 3-jwarswtowy opatrunek  z pianki poliuretanowej , z samoprzywierającą warstwą kontaktową z miękkiego silikonu na całej powierzchni. Przeznaczony do ran  z małym i średnim wysiękiem, o wymiarach 17,5cm*17,5cm, op. 5 szt.</t>
  </si>
  <si>
    <t>Sterylny, chłonny, 3-jwarswtowy opatrunek  z pianki poliuretanowej , z samoprzywierającą warstwą kontaktową z miękkiego silikonu na całej powierzchni. Przeznaczony do ran  z małym i średnim wysiękiem, o wymiarach 21cm*10cm, op. 5 szt.</t>
  </si>
  <si>
    <t>Sterylny, chłonny, 3-jwarswtowy opatrunek  z pianki poliuretanowej , z samoprzywierającą warstwą kontaktową z miękkiego silikonu na całej powierzchni. Przeznaczony do ran  z małym i średnim wysiękiem, o wymiarach 21cm*13cm, op. 5 szt.</t>
  </si>
  <si>
    <t xml:space="preserve"> Sterylny opatrunek kontaktowy  z siatki poliamidowej obustronnie pokryty warstwą miękkiego silikonu na całej powierzchni, o wymiarach 10cm*7,5cm, op.10 szt.</t>
  </si>
  <si>
    <t xml:space="preserve"> Sterylny opatrunek kontaktowy  z siatki poliamidowej obustronnie pokryty warstwą miękkiego silikonu na całej powierzchni, o wymiarach 18cm*10cm, op. 10 szt.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</si>
  <si>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superabsorbentu, o wymiarach 12,5cm*12,5cm, op. 5 szt.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</si>
  <si>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superabsorbentu, o wymiarach 17,5cm*17,5cm, op. 5 szt.</t>
  </si>
  <si>
    <t>Sterylny, samoprzywierający, przeciwbakteryjny wodoodporny pięciowarstwowy warstwowy opatrunek wysokochłonny, z obramowaniem z paro przepuszczalnej , wodoodpornej folii poliuretanowej, z warstwą kontaktową z miękkiego, perforowanego silikonu na całej powierzchni opatrunku.Opatrunek zawiera siarczan srebra uwalniajacy srebro jonowe w kontakcie z wysiękiem z rany , oraz węgiel aktywowany pochłaniający nieprzyjemny zapach z rany, o wymiarach 12,5cm*12,5cm, op. 5 szt.</t>
  </si>
  <si>
    <t>Sterylny, samoprzywierający, przeciwbakteryjny wodoodporny pięciowarstwowy warstwowy opatrunek wysokochłonny, z obramowaniem z paro przepuszczalnej , wodoodpornej folii poliuretanowej, z warstwą kontaktową z miękkiego, perforowanego silikonu na całej powierzchni opatrunku.Opatrunek zawiera siarczan srebra uwalniajacy srebro jonowe w kontakcie z wysiękiem z rany , oraz węgiel aktywowany pochłaniający nieprzyjemny zapach z rany, o wymiarach 17,5cm*17,5cm, op. 5 szt.</t>
  </si>
  <si>
    <t>Bakteriobójczy opatrunek mocujący do cewników naczyniowych z glukonianem chlorheksydyny, jedno wycięcie, zastosowanie do cewników centralnych, rozmiar 8,5cm*11,5cm, op. 25 sztuk</t>
  </si>
  <si>
    <t>Bakteriobójczy opatrunek mocujący do cewników naczyniowych z glukonianem chlorheksydyny, dwa płytkie wycięcia, zastosowanie do obwodowych cewników, rozmiar 10cm*12cm, op. 25 sztuk</t>
  </si>
  <si>
    <t>Bakteriobójczy opatrunek mocujący do cewników naczyniowych z glukonianem chlorheksydyny, jedno wycięcie, rozmiar 10cm*15,5cm,   op. 25 sztuk</t>
  </si>
  <si>
    <t>Bakteriobójczy opatrunek mocujący do cewników naczyniowych z glukonianem chlorheksydyny, jedno wycięcie, rozmiar 7cm*8,5cm,   op.25 sztuk</t>
  </si>
  <si>
    <t>zad. nr 5 - noradrenalina</t>
  </si>
  <si>
    <t>Norepinephrine 1mg/ml x 10 amp. a 1 ml</t>
  </si>
  <si>
    <t>Norepinephrine 1mg/ml x 5 amp. a 4 ml</t>
  </si>
  <si>
    <t>zad. nr 6 - różne produkty lecznicze</t>
  </si>
  <si>
    <t>Drotaverini hydrochloridum, roztwór do wstrzykiwań 20 mg/ml, x 5 amp. 2 ml</t>
  </si>
  <si>
    <t>Drotaverini hydrochloridum tabletki powlekane 80 mg, x 20 tabl.</t>
  </si>
  <si>
    <t>Tranexamic acid, roztwór do wstrzykiwań 100 mg/ml, 5 amp. 2 ml</t>
  </si>
  <si>
    <t>Tranexamic acid, tabletki powlekane 500 mg, 20 szt.</t>
  </si>
  <si>
    <t>Fexofenadini hydrochloridum tabletki powlekane 180 mg, x 20 tabl</t>
  </si>
  <si>
    <t>Iohexol, r-r do wstrzyk. i inf. 755 mg/ml, butelka=200 ml</t>
  </si>
  <si>
    <t>Iohexol, r-r do wstrzyk. i inf. 755 mg/ml, butelka=100 ml</t>
  </si>
  <si>
    <t>Iohexol, r-r do wstrzyk. i inf. 518 mg/ml, butelka=200 ml</t>
  </si>
  <si>
    <t xml:space="preserve"> 4.</t>
  </si>
  <si>
    <t>Natrii amidotrzoate+Meglumine amidotriozate, konc. do wlewów doustnych i doodbytniczych (660 mg+ 100 mg)/ml, butelka=100 ml</t>
  </si>
  <si>
    <t xml:space="preserve"> 5.</t>
  </si>
  <si>
    <t>Adenosinum roztwór do wstrzykiwań 3 mg/ml x 6 fiol. 2 ml</t>
  </si>
  <si>
    <t>zad. nr 8 - kontrasty</t>
  </si>
  <si>
    <t>zad. nr 7 - propofol</t>
  </si>
  <si>
    <t>Nazwa handlowa produktu, wielkość op. /numer katalogowy</t>
  </si>
  <si>
    <t>Propofol, emulsja do inj./inf., 5 mg/ml 5 amp.  a 20 ml</t>
  </si>
  <si>
    <t>Propofol, emulsja do inj./inf., 10 mg/ml 5 amp. a 20 ml</t>
  </si>
  <si>
    <t>Iodixanol, r-r do wstrzyk. i inf. 652mg/ml, butelka=100 ml</t>
  </si>
  <si>
    <t>nr sprawy PCZ-NZP-382/25/20</t>
  </si>
  <si>
    <t>zał. nr 1 do siwz</t>
  </si>
  <si>
    <t xml:space="preserve">zad. nr 1 różne produkty lecznicze  </t>
  </si>
  <si>
    <t>Zad. nr 2 -  heparyny drobnocząsteczkowe</t>
  </si>
  <si>
    <t>Zad. nr 3 -  opatrunki lecznicze</t>
  </si>
  <si>
    <t>zad. nr 4 - opatrunki bakteriobójcze</t>
  </si>
  <si>
    <t>……………………………….</t>
  </si>
  <si>
    <t>data i podpis Wykonawcy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</si>
</sst>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164" formatCode="#,##0.00&quot; zł&quot;"/>
    <numFmt numFmtId="165" formatCode="#,##0.00&quot; &quot;[$zł-415];[Red]&quot;-&quot;#,##0.00&quot; &quot;[$zł-415]"/>
    <numFmt numFmtId="166" formatCode="d&quot;.&quot;mm&quot;.&quot;yyyy"/>
    <numFmt numFmtId="167" formatCode="&quot; &quot;#,##0.00&quot; zł &quot;;&quot;-&quot;#,##0.00&quot; zł &quot;;&quot;-&quot;#&quot; zł &quot;;@&quot; &quot;"/>
    <numFmt numFmtId="168" formatCode="&quot; &quot;#,##0.00&quot;      &quot;;&quot;-&quot;#,##0.00&quot;      &quot;;&quot;-&quot;#&quot;      &quot;;@&quot; &quot;"/>
    <numFmt numFmtId="169" formatCode="[$-415]General"/>
    <numFmt numFmtId="170" formatCode="#,##0.00&quot; &quot;[$€-407];[Red]&quot;-&quot;#,##0.00&quot; &quot;[$€-407]"/>
  </numFmts>
  <fonts count="17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8" fontId="2" fillId="0" borderId="0"/>
    <xf numFmtId="167" fontId="1" fillId="0" borderId="0"/>
    <xf numFmtId="167" fontId="3" fillId="0" borderId="0"/>
    <xf numFmtId="0" fontId="3" fillId="0" borderId="0"/>
    <xf numFmtId="0" fontId="3" fillId="0" borderId="0"/>
    <xf numFmtId="0" fontId="4" fillId="0" borderId="0">
      <alignment horizontal="center"/>
    </xf>
    <xf numFmtId="169" fontId="5" fillId="0" borderId="0">
      <alignment horizontal="center"/>
    </xf>
    <xf numFmtId="0" fontId="4" fillId="0" borderId="0">
      <alignment horizontal="center" textRotation="90"/>
    </xf>
    <xf numFmtId="169" fontId="5" fillId="0" borderId="0">
      <alignment horizontal="center" textRotation="90"/>
    </xf>
    <xf numFmtId="0" fontId="3" fillId="0" borderId="0"/>
    <xf numFmtId="0" fontId="6" fillId="0" borderId="0"/>
    <xf numFmtId="0" fontId="3" fillId="0" borderId="0"/>
    <xf numFmtId="0" fontId="7" fillId="0" borderId="0"/>
    <xf numFmtId="0" fontId="8" fillId="0" borderId="0"/>
    <xf numFmtId="169" fontId="9" fillId="0" borderId="0"/>
    <xf numFmtId="165" fontId="8" fillId="0" borderId="0"/>
    <xf numFmtId="170" fontId="9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10" fillId="0" borderId="0" xfId="11" applyFont="1" applyFill="1" applyBorder="1" applyAlignment="1">
      <alignment vertical="center"/>
    </xf>
    <xf numFmtId="0" fontId="10" fillId="0" borderId="0" xfId="11" applyFont="1" applyAlignment="1"/>
    <xf numFmtId="0" fontId="11" fillId="0" borderId="0" xfId="5" applyFont="1" applyFill="1" applyBorder="1"/>
    <xf numFmtId="0" fontId="10" fillId="0" borderId="0" xfId="11" applyFont="1" applyFill="1" applyBorder="1" applyAlignment="1">
      <alignment horizontal="center"/>
    </xf>
    <xf numFmtId="0" fontId="11" fillId="0" borderId="0" xfId="11" applyFont="1"/>
    <xf numFmtId="0" fontId="11" fillId="0" borderId="0" xfId="5" applyFont="1"/>
    <xf numFmtId="0" fontId="12" fillId="0" borderId="0" xfId="0" applyFont="1"/>
    <xf numFmtId="0" fontId="10" fillId="0" borderId="0" xfId="11" applyFont="1" applyFill="1" applyBorder="1" applyAlignment="1"/>
    <xf numFmtId="0" fontId="11" fillId="0" borderId="0" xfId="5" applyFont="1" applyAlignment="1">
      <alignment horizontal="left" vertical="center"/>
    </xf>
    <xf numFmtId="0" fontId="11" fillId="0" borderId="0" xfId="11" applyFont="1" applyFill="1" applyAlignment="1">
      <alignment horizontal="center" vertical="center" wrapText="1"/>
    </xf>
    <xf numFmtId="0" fontId="11" fillId="0" borderId="0" xfId="11" applyFont="1" applyAlignment="1"/>
    <xf numFmtId="0" fontId="10" fillId="0" borderId="1" xfId="1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2" fontId="10" fillId="0" borderId="1" xfId="11" applyNumberFormat="1" applyFont="1" applyBorder="1" applyAlignment="1">
      <alignment horizontal="center" vertical="center" wrapText="1"/>
    </xf>
    <xf numFmtId="0" fontId="11" fillId="2" borderId="1" xfId="11" applyFont="1" applyFill="1" applyBorder="1" applyAlignment="1">
      <alignment horizontal="center" vertical="center"/>
    </xf>
    <xf numFmtId="49" fontId="11" fillId="0" borderId="1" xfId="10" applyNumberFormat="1" applyFont="1" applyFill="1" applyBorder="1" applyAlignment="1">
      <alignment horizontal="left" vertical="top" wrapText="1"/>
    </xf>
    <xf numFmtId="49" fontId="11" fillId="0" borderId="1" xfId="10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/>
    </xf>
    <xf numFmtId="164" fontId="11" fillId="0" borderId="1" xfId="11" applyNumberFormat="1" applyFont="1" applyBorder="1" applyAlignment="1">
      <alignment horizontal="center" vertical="center"/>
    </xf>
    <xf numFmtId="49" fontId="11" fillId="2" borderId="1" xfId="10" applyNumberFormat="1" applyFont="1" applyFill="1" applyBorder="1" applyAlignment="1">
      <alignment horizontal="left" vertical="top" wrapText="1"/>
    </xf>
    <xf numFmtId="49" fontId="11" fillId="2" borderId="1" xfId="10" applyNumberFormat="1" applyFont="1" applyFill="1" applyBorder="1" applyAlignment="1">
      <alignment horizontal="center" vertical="center" wrapText="1"/>
    </xf>
    <xf numFmtId="164" fontId="11" fillId="2" borderId="1" xfId="11" applyNumberFormat="1" applyFont="1" applyFill="1" applyBorder="1" applyAlignment="1">
      <alignment horizontal="center" vertical="center"/>
    </xf>
    <xf numFmtId="49" fontId="11" fillId="2" borderId="1" xfId="12" applyNumberFormat="1" applyFont="1" applyFill="1" applyBorder="1" applyAlignment="1">
      <alignment horizontal="left" vertical="top" wrapText="1"/>
    </xf>
    <xf numFmtId="49" fontId="11" fillId="2" borderId="1" xfId="12" applyNumberFormat="1" applyFont="1" applyFill="1" applyBorder="1" applyAlignment="1">
      <alignment horizontal="center" vertical="center" wrapText="1"/>
    </xf>
    <xf numFmtId="0" fontId="11" fillId="0" borderId="0" xfId="11" applyFont="1" applyAlignment="1">
      <alignment vertical="top"/>
    </xf>
    <xf numFmtId="0" fontId="11" fillId="2" borderId="0" xfId="11" applyFont="1" applyFill="1" applyAlignment="1">
      <alignment vertical="top"/>
    </xf>
    <xf numFmtId="0" fontId="11" fillId="0" borderId="1" xfId="11" applyFont="1" applyBorder="1" applyAlignment="1">
      <alignment horizontal="left" vertical="top" wrapText="1"/>
    </xf>
    <xf numFmtId="0" fontId="11" fillId="2" borderId="1" xfId="11" applyFont="1" applyFill="1" applyBorder="1" applyAlignment="1">
      <alignment horizontal="center" vertical="center" wrapText="1"/>
    </xf>
    <xf numFmtId="0" fontId="10" fillId="0" borderId="0" xfId="11" applyFont="1" applyBorder="1" applyAlignment="1">
      <alignment horizontal="center" vertical="center"/>
    </xf>
    <xf numFmtId="2" fontId="10" fillId="0" borderId="0" xfId="11" applyNumberFormat="1" applyFont="1" applyBorder="1" applyAlignment="1">
      <alignment horizontal="center" vertical="center"/>
    </xf>
    <xf numFmtId="165" fontId="11" fillId="0" borderId="1" xfId="11" applyNumberFormat="1" applyFont="1" applyBorder="1" applyAlignment="1">
      <alignment horizontal="center" vertical="center"/>
    </xf>
    <xf numFmtId="0" fontId="10" fillId="0" borderId="0" xfId="11" applyFont="1" applyBorder="1"/>
    <xf numFmtId="0" fontId="11" fillId="0" borderId="0" xfId="5" applyFont="1" applyAlignment="1">
      <alignment horizontal="left"/>
    </xf>
    <xf numFmtId="167" fontId="11" fillId="0" borderId="0" xfId="3" applyFont="1" applyFill="1" applyBorder="1" applyAlignment="1" applyProtection="1">
      <alignment horizontal="right" vertical="center"/>
    </xf>
    <xf numFmtId="1" fontId="11" fillId="0" borderId="0" xfId="5" applyNumberFormat="1" applyFont="1" applyAlignment="1">
      <alignment horizontal="center" vertical="center"/>
    </xf>
    <xf numFmtId="0" fontId="10" fillId="0" borderId="1" xfId="13" applyFont="1" applyBorder="1" applyAlignment="1">
      <alignment horizontal="center" vertical="center" wrapText="1"/>
    </xf>
    <xf numFmtId="1" fontId="10" fillId="0" borderId="1" xfId="13" applyNumberFormat="1" applyFont="1" applyBorder="1" applyAlignment="1">
      <alignment horizontal="center" vertical="center" wrapText="1"/>
    </xf>
    <xf numFmtId="167" fontId="10" fillId="0" borderId="1" xfId="3" applyFont="1" applyFill="1" applyBorder="1" applyAlignment="1" applyProtection="1">
      <alignment horizontal="center" vertical="center" wrapText="1"/>
    </xf>
    <xf numFmtId="0" fontId="11" fillId="0" borderId="1" xfId="13" applyFont="1" applyBorder="1" applyAlignment="1">
      <alignment horizontal="center" vertical="center"/>
    </xf>
    <xf numFmtId="0" fontId="11" fillId="0" borderId="1" xfId="13" applyFont="1" applyBorder="1" applyAlignment="1">
      <alignment horizontal="left" vertical="center" wrapText="1"/>
    </xf>
    <xf numFmtId="0" fontId="11" fillId="0" borderId="1" xfId="13" applyFont="1" applyBorder="1" applyAlignment="1">
      <alignment horizontal="left" vertical="top" wrapText="1"/>
    </xf>
    <xf numFmtId="0" fontId="11" fillId="2" borderId="1" xfId="5" applyFont="1" applyFill="1" applyBorder="1" applyAlignment="1">
      <alignment horizontal="center" vertical="center"/>
    </xf>
    <xf numFmtId="0" fontId="11" fillId="2" borderId="1" xfId="13" applyFont="1" applyFill="1" applyBorder="1" applyAlignment="1">
      <alignment horizontal="center" vertical="center"/>
    </xf>
    <xf numFmtId="167" fontId="11" fillId="0" borderId="2" xfId="3" applyFont="1" applyFill="1" applyBorder="1" applyAlignment="1" applyProtection="1">
      <alignment horizontal="left" vertical="center"/>
    </xf>
    <xf numFmtId="167" fontId="11" fillId="0" borderId="1" xfId="3" applyFont="1" applyFill="1" applyBorder="1" applyAlignment="1" applyProtection="1">
      <alignment horizontal="right" vertical="center"/>
    </xf>
    <xf numFmtId="167" fontId="11" fillId="0" borderId="1" xfId="3" applyFont="1" applyFill="1" applyBorder="1" applyAlignment="1" applyProtection="1">
      <alignment vertical="center"/>
    </xf>
    <xf numFmtId="0" fontId="11" fillId="0" borderId="0" xfId="13" applyFont="1"/>
    <xf numFmtId="167" fontId="11" fillId="0" borderId="0" xfId="3" applyFont="1" applyFill="1" applyBorder="1" applyAlignment="1" applyProtection="1"/>
    <xf numFmtId="166" fontId="11" fillId="0" borderId="0" xfId="13" applyNumberFormat="1" applyFont="1"/>
    <xf numFmtId="167" fontId="11" fillId="0" borderId="3" xfId="3" applyFont="1" applyFill="1" applyBorder="1" applyAlignment="1" applyProtection="1"/>
    <xf numFmtId="0" fontId="10" fillId="2" borderId="4" xfId="4" applyFont="1" applyFill="1" applyBorder="1" applyAlignment="1">
      <alignment horizontal="center" vertical="center" wrapText="1"/>
    </xf>
    <xf numFmtId="0" fontId="11" fillId="2" borderId="0" xfId="5" applyFont="1" applyFill="1"/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67" fontId="11" fillId="0" borderId="1" xfId="3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167" fontId="11" fillId="0" borderId="3" xfId="3" applyFont="1" applyFill="1" applyBorder="1" applyAlignment="1" applyProtection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top" wrapText="1"/>
    </xf>
    <xf numFmtId="0" fontId="11" fillId="0" borderId="0" xfId="4" applyFont="1"/>
    <xf numFmtId="167" fontId="11" fillId="0" borderId="1" xfId="4" applyNumberFormat="1" applyFont="1" applyBorder="1"/>
    <xf numFmtId="0" fontId="11" fillId="0" borderId="0" xfId="5" applyFont="1" applyAlignment="1">
      <alignment horizontal="center"/>
    </xf>
    <xf numFmtId="0" fontId="11" fillId="0" borderId="0" xfId="0" applyFont="1"/>
    <xf numFmtId="0" fontId="11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left" vertical="top" wrapText="1"/>
    </xf>
    <xf numFmtId="0" fontId="11" fillId="0" borderId="1" xfId="5" applyFont="1" applyBorder="1" applyAlignment="1">
      <alignment horizontal="center" vertical="center" wrapText="1"/>
    </xf>
    <xf numFmtId="167" fontId="11" fillId="0" borderId="1" xfId="5" applyNumberFormat="1" applyFont="1" applyBorder="1"/>
    <xf numFmtId="0" fontId="13" fillId="0" borderId="0" xfId="0" applyFont="1"/>
    <xf numFmtId="0" fontId="11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4" fontId="11" fillId="0" borderId="0" xfId="0" applyNumberFormat="1" applyFont="1" applyFill="1"/>
    <xf numFmtId="167" fontId="11" fillId="2" borderId="1" xfId="2" applyFont="1" applyFill="1" applyBorder="1" applyAlignment="1" applyProtection="1">
      <alignment horizontal="center" vertical="center"/>
    </xf>
    <xf numFmtId="167" fontId="11" fillId="0" borderId="2" xfId="2" applyFont="1" applyFill="1" applyBorder="1" applyAlignment="1" applyProtection="1">
      <alignment horizontal="left" vertical="center"/>
    </xf>
    <xf numFmtId="167" fontId="11" fillId="0" borderId="1" xfId="2" applyFont="1" applyFill="1" applyBorder="1" applyAlignment="1" applyProtection="1">
      <alignment horizontal="right" vertical="center"/>
    </xf>
    <xf numFmtId="167" fontId="11" fillId="0" borderId="1" xfId="2" applyFont="1" applyFill="1" applyBorder="1" applyAlignment="1" applyProtection="1">
      <alignment vertical="center"/>
    </xf>
    <xf numFmtId="167" fontId="11" fillId="0" borderId="3" xfId="2" applyFont="1" applyFill="1" applyBorder="1" applyAlignment="1" applyProtection="1"/>
    <xf numFmtId="0" fontId="14" fillId="0" borderId="0" xfId="0" applyFont="1"/>
    <xf numFmtId="0" fontId="15" fillId="0" borderId="4" xfId="13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 wrapText="1"/>
    </xf>
    <xf numFmtId="1" fontId="15" fillId="0" borderId="4" xfId="13" applyNumberFormat="1" applyFont="1" applyBorder="1" applyAlignment="1">
      <alignment horizontal="center" vertical="center" wrapText="1"/>
    </xf>
    <xf numFmtId="167" fontId="15" fillId="0" borderId="4" xfId="3" applyFont="1" applyFill="1" applyBorder="1" applyAlignment="1" applyProtection="1">
      <alignment horizontal="center" vertical="center" wrapText="1"/>
    </xf>
    <xf numFmtId="0" fontId="14" fillId="0" borderId="0" xfId="5" applyFont="1"/>
    <xf numFmtId="0" fontId="14" fillId="0" borderId="1" xfId="5" applyFont="1" applyBorder="1" applyAlignment="1">
      <alignment horizontal="center" vertical="center"/>
    </xf>
    <xf numFmtId="49" fontId="15" fillId="2" borderId="1" xfId="12" applyNumberFormat="1" applyFont="1" applyFill="1" applyBorder="1" applyAlignment="1">
      <alignment horizontal="center" vertical="center" wrapText="1"/>
    </xf>
    <xf numFmtId="0" fontId="14" fillId="2" borderId="1" xfId="11" applyFont="1" applyFill="1" applyBorder="1" applyAlignment="1">
      <alignment horizontal="center" vertical="center"/>
    </xf>
    <xf numFmtId="167" fontId="14" fillId="0" borderId="1" xfId="2" applyFont="1" applyFill="1" applyBorder="1" applyAlignment="1" applyProtection="1">
      <alignment vertical="center"/>
    </xf>
    <xf numFmtId="0" fontId="14" fillId="0" borderId="0" xfId="11" applyFont="1"/>
    <xf numFmtId="0" fontId="14" fillId="0" borderId="1" xfId="5" applyFont="1" applyBorder="1" applyAlignment="1">
      <alignment horizontal="center" vertical="center" wrapText="1"/>
    </xf>
    <xf numFmtId="167" fontId="14" fillId="0" borderId="1" xfId="2" applyFont="1" applyFill="1" applyBorder="1" applyAlignment="1" applyProtection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167" fontId="14" fillId="0" borderId="3" xfId="2" applyFont="1" applyFill="1" applyBorder="1" applyAlignment="1" applyProtection="1"/>
    <xf numFmtId="0" fontId="14" fillId="0" borderId="5" xfId="5" applyFont="1" applyBorder="1" applyAlignment="1">
      <alignment horizontal="center" vertical="center"/>
    </xf>
    <xf numFmtId="49" fontId="15" fillId="2" borderId="5" xfId="12" applyNumberFormat="1" applyFont="1" applyFill="1" applyBorder="1" applyAlignment="1">
      <alignment horizontal="center" vertical="center" wrapText="1"/>
    </xf>
    <xf numFmtId="0" fontId="14" fillId="2" borderId="5" xfId="11" applyFont="1" applyFill="1" applyBorder="1" applyAlignment="1">
      <alignment horizontal="center" vertical="center"/>
    </xf>
    <xf numFmtId="167" fontId="14" fillId="0" borderId="5" xfId="2" applyFont="1" applyFill="1" applyBorder="1" applyAlignment="1" applyProtection="1">
      <alignment vertical="center"/>
    </xf>
    <xf numFmtId="0" fontId="14" fillId="0" borderId="5" xfId="5" applyFont="1" applyBorder="1" applyAlignment="1">
      <alignment horizontal="center" vertical="center" wrapText="1"/>
    </xf>
    <xf numFmtId="0" fontId="15" fillId="0" borderId="0" xfId="0" applyFont="1"/>
    <xf numFmtId="0" fontId="14" fillId="0" borderId="1" xfId="5" applyFont="1" applyBorder="1" applyAlignment="1">
      <alignment horizontal="left" vertical="top" wrapText="1"/>
    </xf>
    <xf numFmtId="0" fontId="12" fillId="0" borderId="5" xfId="0" applyFont="1" applyBorder="1" applyAlignment="1">
      <alignment wrapText="1"/>
    </xf>
    <xf numFmtId="44" fontId="14" fillId="0" borderId="0" xfId="18" applyFont="1"/>
    <xf numFmtId="44" fontId="14" fillId="0" borderId="0" xfId="0" applyNumberFormat="1" applyFont="1"/>
    <xf numFmtId="44" fontId="11" fillId="0" borderId="0" xfId="18" applyFont="1"/>
    <xf numFmtId="0" fontId="16" fillId="0" borderId="0" xfId="0" applyFont="1"/>
    <xf numFmtId="0" fontId="10" fillId="0" borderId="0" xfId="11" applyFont="1" applyFill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10" fillId="0" borderId="0" xfId="5" applyFont="1" applyAlignment="1">
      <alignment horizontal="left"/>
    </xf>
    <xf numFmtId="0" fontId="15" fillId="0" borderId="0" xfId="5" applyFont="1" applyAlignment="1">
      <alignment horizontal="left" vertical="center"/>
    </xf>
    <xf numFmtId="0" fontId="10" fillId="0" borderId="0" xfId="0" applyFont="1" applyFill="1" applyBorder="1" applyAlignment="1">
      <alignment horizontal="left"/>
    </xf>
  </cellXfs>
  <cellStyles count="19">
    <cellStyle name="Excel Built-in Comma 1" xfId="1"/>
    <cellStyle name="Excel Built-in Currency" xfId="2"/>
    <cellStyle name="Excel Built-in Currency 1" xfId="3"/>
    <cellStyle name="Excel Built-in Normal 1" xfId="4"/>
    <cellStyle name="Excel Built-in Normal 2" xfId="5"/>
    <cellStyle name="Heading" xfId="6"/>
    <cellStyle name="Heading 1" xfId="7"/>
    <cellStyle name="Heading1" xfId="8"/>
    <cellStyle name="Heading1 1" xfId="9"/>
    <cellStyle name="Normalny" xfId="0" builtinId="0" customBuiltin="1"/>
    <cellStyle name="Normalny 3" xfId="10"/>
    <cellStyle name="Normalny 6" xfId="11"/>
    <cellStyle name="Normalny 7" xfId="12"/>
    <cellStyle name="Normalny_ZAMÓWIENIE LEKÓW 2008A" xfId="13"/>
    <cellStyle name="Result" xfId="14"/>
    <cellStyle name="Result 1" xfId="15"/>
    <cellStyle name="Result2" xfId="16"/>
    <cellStyle name="Result2 1" xfId="17"/>
    <cellStyle name="Walutowy" xfId="18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F56"/>
  <sheetViews>
    <sheetView tabSelected="1" topLeftCell="A41" workbookViewId="0">
      <selection activeCell="D62" sqref="D62"/>
    </sheetView>
  </sheetViews>
  <sheetFormatPr defaultRowHeight="15"/>
  <cols>
    <col min="1" max="1" width="5.625" style="6" customWidth="1"/>
    <col min="2" max="2" width="33.375" style="6" customWidth="1"/>
    <col min="3" max="3" width="20.125" style="6" customWidth="1"/>
    <col min="4" max="4" width="7.25" style="6" customWidth="1"/>
    <col min="5" max="6" width="8.25" style="6" customWidth="1"/>
    <col min="7" max="7" width="11.375" style="6" customWidth="1"/>
    <col min="8" max="8" width="11.25" style="6" customWidth="1"/>
    <col min="9" max="9" width="16.125" style="6" customWidth="1"/>
    <col min="10" max="1020" width="8.25" style="6" customWidth="1"/>
    <col min="1021" max="1024" width="9.125" style="7" customWidth="1"/>
    <col min="1025" max="16384" width="9" style="7"/>
  </cols>
  <sheetData>
    <row r="1" spans="1:9">
      <c r="A1" s="1"/>
      <c r="B1" s="1"/>
      <c r="C1" s="2"/>
      <c r="D1" s="3"/>
      <c r="E1" s="2"/>
      <c r="F1" s="2"/>
      <c r="G1" s="2"/>
      <c r="H1" s="4"/>
      <c r="I1" s="5"/>
    </row>
    <row r="2" spans="1:9">
      <c r="A2" s="108" t="s">
        <v>149</v>
      </c>
      <c r="C2" s="5"/>
      <c r="D2" s="8"/>
      <c r="E2" s="110" t="s">
        <v>148</v>
      </c>
      <c r="F2" s="9"/>
      <c r="G2" s="2"/>
      <c r="H2" s="5"/>
      <c r="I2" s="5"/>
    </row>
    <row r="3" spans="1:9">
      <c r="A3" s="109" t="s">
        <v>150</v>
      </c>
      <c r="B3" s="10"/>
      <c r="C3" s="5"/>
      <c r="D3" s="8"/>
      <c r="E3" s="11"/>
      <c r="F3" s="11"/>
      <c r="G3" s="2"/>
      <c r="H3" s="5"/>
      <c r="I3" s="5"/>
    </row>
    <row r="4" spans="1:9" ht="42.75">
      <c r="A4" s="12" t="s">
        <v>0</v>
      </c>
      <c r="B4" s="13" t="s">
        <v>1</v>
      </c>
      <c r="C4" s="13" t="s">
        <v>2</v>
      </c>
      <c r="D4" s="14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5"/>
    </row>
    <row r="5" spans="1:9" ht="30">
      <c r="A5" s="16" t="s">
        <v>8</v>
      </c>
      <c r="B5" s="17" t="s">
        <v>141</v>
      </c>
      <c r="C5" s="18"/>
      <c r="D5" s="19">
        <v>4</v>
      </c>
      <c r="E5" s="20"/>
      <c r="F5" s="20"/>
      <c r="G5" s="20">
        <f>D5*E5</f>
        <v>0</v>
      </c>
      <c r="H5" s="20">
        <f>G5*1.08</f>
        <v>0</v>
      </c>
      <c r="I5" s="5"/>
    </row>
    <row r="6" spans="1:9" ht="30">
      <c r="A6" s="16" t="s">
        <v>9</v>
      </c>
      <c r="B6" s="21" t="s">
        <v>10</v>
      </c>
      <c r="C6" s="22"/>
      <c r="D6" s="16">
        <v>165</v>
      </c>
      <c r="E6" s="23"/>
      <c r="F6" s="20"/>
      <c r="G6" s="20">
        <f t="shared" ref="G6:G46" si="0">D6*E6</f>
        <v>0</v>
      </c>
      <c r="H6" s="20">
        <f t="shared" ref="H6:H46" si="1">G6*1.08</f>
        <v>0</v>
      </c>
      <c r="I6" s="5"/>
    </row>
    <row r="7" spans="1:9">
      <c r="A7" s="16" t="s">
        <v>11</v>
      </c>
      <c r="B7" s="24" t="s">
        <v>12</v>
      </c>
      <c r="C7" s="25"/>
      <c r="D7" s="16">
        <v>16</v>
      </c>
      <c r="E7" s="23"/>
      <c r="F7" s="20"/>
      <c r="G7" s="20">
        <f t="shared" si="0"/>
        <v>0</v>
      </c>
      <c r="H7" s="20">
        <f t="shared" si="1"/>
        <v>0</v>
      </c>
      <c r="I7" s="5"/>
    </row>
    <row r="8" spans="1:9">
      <c r="A8" s="16" t="s">
        <v>13</v>
      </c>
      <c r="B8" s="24" t="s">
        <v>14</v>
      </c>
      <c r="C8" s="25"/>
      <c r="D8" s="16">
        <v>16</v>
      </c>
      <c r="E8" s="23"/>
      <c r="F8" s="20"/>
      <c r="G8" s="20">
        <f t="shared" si="0"/>
        <v>0</v>
      </c>
      <c r="H8" s="20">
        <f t="shared" si="1"/>
        <v>0</v>
      </c>
      <c r="I8" s="5"/>
    </row>
    <row r="9" spans="1:9">
      <c r="A9" s="16" t="s">
        <v>15</v>
      </c>
      <c r="B9" s="24" t="s">
        <v>16</v>
      </c>
      <c r="C9" s="25"/>
      <c r="D9" s="16">
        <v>25</v>
      </c>
      <c r="E9" s="23"/>
      <c r="F9" s="20"/>
      <c r="G9" s="20">
        <f t="shared" si="0"/>
        <v>0</v>
      </c>
      <c r="H9" s="20">
        <f t="shared" si="1"/>
        <v>0</v>
      </c>
      <c r="I9" s="5"/>
    </row>
    <row r="10" spans="1:9">
      <c r="A10" s="16" t="s">
        <v>17</v>
      </c>
      <c r="B10" s="24" t="s">
        <v>18</v>
      </c>
      <c r="C10" s="25"/>
      <c r="D10" s="16">
        <v>20</v>
      </c>
      <c r="E10" s="23"/>
      <c r="F10" s="20"/>
      <c r="G10" s="20">
        <f t="shared" si="0"/>
        <v>0</v>
      </c>
      <c r="H10" s="20">
        <f t="shared" si="1"/>
        <v>0</v>
      </c>
      <c r="I10" s="5"/>
    </row>
    <row r="11" spans="1:9" ht="15" customHeight="1">
      <c r="A11" s="16" t="s">
        <v>19</v>
      </c>
      <c r="B11" s="24" t="s">
        <v>20</v>
      </c>
      <c r="C11" s="25"/>
      <c r="D11" s="16">
        <v>20</v>
      </c>
      <c r="E11" s="23"/>
      <c r="F11" s="20"/>
      <c r="G11" s="20">
        <f t="shared" si="0"/>
        <v>0</v>
      </c>
      <c r="H11" s="20">
        <f t="shared" si="1"/>
        <v>0</v>
      </c>
      <c r="I11" s="5"/>
    </row>
    <row r="12" spans="1:9" ht="30">
      <c r="A12" s="16" t="s">
        <v>21</v>
      </c>
      <c r="B12" s="24" t="s">
        <v>22</v>
      </c>
      <c r="C12" s="25"/>
      <c r="D12" s="16">
        <v>8</v>
      </c>
      <c r="E12" s="23"/>
      <c r="F12" s="20"/>
      <c r="G12" s="20">
        <f t="shared" si="0"/>
        <v>0</v>
      </c>
      <c r="H12" s="20">
        <f t="shared" si="1"/>
        <v>0</v>
      </c>
      <c r="I12" s="5"/>
    </row>
    <row r="13" spans="1:9">
      <c r="A13" s="16" t="s">
        <v>23</v>
      </c>
      <c r="B13" s="21" t="s">
        <v>24</v>
      </c>
      <c r="C13" s="22"/>
      <c r="D13" s="16">
        <v>8</v>
      </c>
      <c r="E13" s="23"/>
      <c r="F13" s="20"/>
      <c r="G13" s="20">
        <f t="shared" si="0"/>
        <v>0</v>
      </c>
      <c r="H13" s="20">
        <f t="shared" si="1"/>
        <v>0</v>
      </c>
      <c r="I13" s="5"/>
    </row>
    <row r="14" spans="1:9">
      <c r="A14" s="16" t="s">
        <v>25</v>
      </c>
      <c r="B14" s="21" t="s">
        <v>26</v>
      </c>
      <c r="C14" s="22"/>
      <c r="D14" s="16">
        <v>8</v>
      </c>
      <c r="E14" s="23"/>
      <c r="F14" s="20"/>
      <c r="G14" s="20">
        <f t="shared" si="0"/>
        <v>0</v>
      </c>
      <c r="H14" s="20">
        <f t="shared" si="1"/>
        <v>0</v>
      </c>
      <c r="I14" s="5"/>
    </row>
    <row r="15" spans="1:9">
      <c r="A15" s="16" t="s">
        <v>27</v>
      </c>
      <c r="B15" s="21" t="s">
        <v>28</v>
      </c>
      <c r="C15" s="22"/>
      <c r="D15" s="16">
        <v>8</v>
      </c>
      <c r="E15" s="23"/>
      <c r="F15" s="20"/>
      <c r="G15" s="20">
        <f t="shared" si="0"/>
        <v>0</v>
      </c>
      <c r="H15" s="20">
        <f t="shared" si="1"/>
        <v>0</v>
      </c>
      <c r="I15" s="5"/>
    </row>
    <row r="16" spans="1:9">
      <c r="A16" s="16" t="s">
        <v>29</v>
      </c>
      <c r="B16" s="21" t="s">
        <v>30</v>
      </c>
      <c r="C16" s="22"/>
      <c r="D16" s="16">
        <v>16</v>
      </c>
      <c r="E16" s="23"/>
      <c r="F16" s="20"/>
      <c r="G16" s="20">
        <f t="shared" si="0"/>
        <v>0</v>
      </c>
      <c r="H16" s="20">
        <f t="shared" si="1"/>
        <v>0</v>
      </c>
      <c r="I16" s="5"/>
    </row>
    <row r="17" spans="1:9" ht="30">
      <c r="A17" s="16" t="s">
        <v>31</v>
      </c>
      <c r="B17" s="24" t="s">
        <v>32</v>
      </c>
      <c r="C17" s="25"/>
      <c r="D17" s="16">
        <v>8</v>
      </c>
      <c r="E17" s="23"/>
      <c r="F17" s="20"/>
      <c r="G17" s="20">
        <f t="shared" si="0"/>
        <v>0</v>
      </c>
      <c r="H17" s="20">
        <f t="shared" si="1"/>
        <v>0</v>
      </c>
      <c r="I17" s="5"/>
    </row>
    <row r="18" spans="1:9" ht="30" customHeight="1">
      <c r="A18" s="16" t="s">
        <v>33</v>
      </c>
      <c r="B18" s="24" t="s">
        <v>34</v>
      </c>
      <c r="C18" s="25"/>
      <c r="D18" s="16">
        <v>16</v>
      </c>
      <c r="E18" s="23"/>
      <c r="F18" s="20"/>
      <c r="G18" s="20">
        <f t="shared" si="0"/>
        <v>0</v>
      </c>
      <c r="H18" s="20">
        <f t="shared" si="1"/>
        <v>0</v>
      </c>
      <c r="I18" s="5"/>
    </row>
    <row r="19" spans="1:9" ht="45">
      <c r="A19" s="16" t="s">
        <v>35</v>
      </c>
      <c r="B19" s="24" t="s">
        <v>36</v>
      </c>
      <c r="C19" s="25"/>
      <c r="D19" s="16">
        <v>12</v>
      </c>
      <c r="E19" s="23"/>
      <c r="F19" s="20"/>
      <c r="G19" s="20">
        <f t="shared" si="0"/>
        <v>0</v>
      </c>
      <c r="H19" s="20">
        <f t="shared" si="1"/>
        <v>0</v>
      </c>
      <c r="I19" s="5"/>
    </row>
    <row r="20" spans="1:9" ht="29.25" customHeight="1">
      <c r="A20" s="16" t="s">
        <v>37</v>
      </c>
      <c r="B20" s="24" t="s">
        <v>38</v>
      </c>
      <c r="C20" s="25"/>
      <c r="D20" s="16">
        <v>12</v>
      </c>
      <c r="E20" s="23"/>
      <c r="F20" s="20"/>
      <c r="G20" s="20">
        <f t="shared" si="0"/>
        <v>0</v>
      </c>
      <c r="H20" s="20">
        <f t="shared" si="1"/>
        <v>0</v>
      </c>
      <c r="I20" s="5"/>
    </row>
    <row r="21" spans="1:9" ht="45">
      <c r="A21" s="16" t="s">
        <v>39</v>
      </c>
      <c r="B21" s="24" t="s">
        <v>40</v>
      </c>
      <c r="C21" s="25"/>
      <c r="D21" s="16">
        <v>12</v>
      </c>
      <c r="E21" s="23"/>
      <c r="F21" s="20"/>
      <c r="G21" s="20">
        <f t="shared" si="0"/>
        <v>0</v>
      </c>
      <c r="H21" s="20">
        <f t="shared" si="1"/>
        <v>0</v>
      </c>
      <c r="I21" s="5"/>
    </row>
    <row r="22" spans="1:9" ht="30">
      <c r="A22" s="16" t="s">
        <v>41</v>
      </c>
      <c r="B22" s="24" t="s">
        <v>42</v>
      </c>
      <c r="C22" s="25"/>
      <c r="D22" s="16">
        <v>12</v>
      </c>
      <c r="E22" s="23"/>
      <c r="F22" s="20"/>
      <c r="G22" s="20">
        <f t="shared" si="0"/>
        <v>0</v>
      </c>
      <c r="H22" s="20">
        <f t="shared" si="1"/>
        <v>0</v>
      </c>
      <c r="I22" s="5"/>
    </row>
    <row r="23" spans="1:9" ht="30">
      <c r="A23" s="16" t="s">
        <v>43</v>
      </c>
      <c r="B23" s="24" t="s">
        <v>44</v>
      </c>
      <c r="C23" s="25"/>
      <c r="D23" s="16">
        <v>12</v>
      </c>
      <c r="E23" s="23"/>
      <c r="F23" s="20"/>
      <c r="G23" s="20">
        <f t="shared" si="0"/>
        <v>0</v>
      </c>
      <c r="H23" s="20">
        <f t="shared" si="1"/>
        <v>0</v>
      </c>
      <c r="I23" s="5"/>
    </row>
    <row r="24" spans="1:9" ht="30">
      <c r="A24" s="16" t="s">
        <v>45</v>
      </c>
      <c r="B24" s="24" t="s">
        <v>46</v>
      </c>
      <c r="C24" s="25"/>
      <c r="D24" s="16">
        <v>20</v>
      </c>
      <c r="E24" s="23"/>
      <c r="F24" s="20"/>
      <c r="G24" s="20">
        <f t="shared" si="0"/>
        <v>0</v>
      </c>
      <c r="H24" s="20">
        <f t="shared" si="1"/>
        <v>0</v>
      </c>
      <c r="I24" s="5"/>
    </row>
    <row r="25" spans="1:9" ht="29.25" customHeight="1">
      <c r="A25" s="16" t="s">
        <v>47</v>
      </c>
      <c r="B25" s="24" t="s">
        <v>48</v>
      </c>
      <c r="C25" s="25"/>
      <c r="D25" s="16">
        <v>4</v>
      </c>
      <c r="E25" s="23"/>
      <c r="F25" s="20"/>
      <c r="G25" s="20">
        <f t="shared" si="0"/>
        <v>0</v>
      </c>
      <c r="H25" s="20">
        <f t="shared" si="1"/>
        <v>0</v>
      </c>
      <c r="I25" s="5"/>
    </row>
    <row r="26" spans="1:9" ht="30">
      <c r="A26" s="16" t="s">
        <v>49</v>
      </c>
      <c r="B26" s="24" t="s">
        <v>50</v>
      </c>
      <c r="C26" s="25"/>
      <c r="D26" s="16">
        <v>4</v>
      </c>
      <c r="E26" s="23"/>
      <c r="F26" s="20"/>
      <c r="G26" s="20">
        <f t="shared" si="0"/>
        <v>0</v>
      </c>
      <c r="H26" s="20">
        <f t="shared" si="1"/>
        <v>0</v>
      </c>
      <c r="I26" s="5"/>
    </row>
    <row r="27" spans="1:9" ht="30">
      <c r="A27" s="16" t="s">
        <v>51</v>
      </c>
      <c r="B27" s="24" t="s">
        <v>52</v>
      </c>
      <c r="C27" s="25"/>
      <c r="D27" s="16">
        <v>3</v>
      </c>
      <c r="E27" s="23"/>
      <c r="F27" s="20"/>
      <c r="G27" s="20">
        <f t="shared" si="0"/>
        <v>0</v>
      </c>
      <c r="H27" s="20">
        <f t="shared" si="1"/>
        <v>0</v>
      </c>
      <c r="I27" s="5"/>
    </row>
    <row r="28" spans="1:9" ht="30.75" customHeight="1">
      <c r="A28" s="16" t="s">
        <v>53</v>
      </c>
      <c r="B28" s="24" t="s">
        <v>54</v>
      </c>
      <c r="C28" s="25"/>
      <c r="D28" s="16">
        <v>4</v>
      </c>
      <c r="E28" s="23"/>
      <c r="F28" s="20"/>
      <c r="G28" s="20">
        <f t="shared" si="0"/>
        <v>0</v>
      </c>
      <c r="H28" s="20">
        <f t="shared" si="1"/>
        <v>0</v>
      </c>
      <c r="I28" s="5"/>
    </row>
    <row r="29" spans="1:9" ht="51.75" customHeight="1">
      <c r="A29" s="16" t="s">
        <v>55</v>
      </c>
      <c r="B29" s="24" t="s">
        <v>56</v>
      </c>
      <c r="C29" s="25"/>
      <c r="D29" s="16">
        <v>4</v>
      </c>
      <c r="E29" s="23"/>
      <c r="F29" s="20"/>
      <c r="G29" s="20">
        <f t="shared" si="0"/>
        <v>0</v>
      </c>
      <c r="H29" s="20">
        <f t="shared" si="1"/>
        <v>0</v>
      </c>
      <c r="I29" s="26"/>
    </row>
    <row r="30" spans="1:9" ht="30">
      <c r="A30" s="16" t="s">
        <v>57</v>
      </c>
      <c r="B30" s="21" t="s">
        <v>58</v>
      </c>
      <c r="C30" s="22"/>
      <c r="D30" s="16">
        <v>2</v>
      </c>
      <c r="E30" s="23"/>
      <c r="F30" s="20"/>
      <c r="G30" s="20">
        <f t="shared" si="0"/>
        <v>0</v>
      </c>
      <c r="H30" s="20">
        <f t="shared" si="1"/>
        <v>0</v>
      </c>
      <c r="I30" s="26"/>
    </row>
    <row r="31" spans="1:9" ht="30">
      <c r="A31" s="16" t="s">
        <v>59</v>
      </c>
      <c r="B31" s="21" t="s">
        <v>60</v>
      </c>
      <c r="C31" s="22"/>
      <c r="D31" s="16">
        <v>335</v>
      </c>
      <c r="E31" s="23"/>
      <c r="F31" s="20"/>
      <c r="G31" s="20">
        <f t="shared" si="0"/>
        <v>0</v>
      </c>
      <c r="H31" s="20">
        <f t="shared" si="1"/>
        <v>0</v>
      </c>
      <c r="I31" s="27"/>
    </row>
    <row r="32" spans="1:9" ht="30">
      <c r="A32" s="16" t="s">
        <v>61</v>
      </c>
      <c r="B32" s="21" t="s">
        <v>62</v>
      </c>
      <c r="C32" s="22"/>
      <c r="D32" s="16">
        <v>416</v>
      </c>
      <c r="E32" s="23"/>
      <c r="F32" s="20"/>
      <c r="G32" s="20">
        <f t="shared" si="0"/>
        <v>0</v>
      </c>
      <c r="H32" s="20">
        <f t="shared" si="1"/>
        <v>0</v>
      </c>
      <c r="I32" s="27"/>
    </row>
    <row r="33" spans="1:9" ht="30">
      <c r="A33" s="16" t="s">
        <v>63</v>
      </c>
      <c r="B33" s="21" t="s">
        <v>64</v>
      </c>
      <c r="C33" s="22"/>
      <c r="D33" s="16">
        <v>8</v>
      </c>
      <c r="E33" s="23"/>
      <c r="F33" s="20"/>
      <c r="G33" s="20">
        <f t="shared" si="0"/>
        <v>0</v>
      </c>
      <c r="H33" s="20">
        <f t="shared" si="1"/>
        <v>0</v>
      </c>
      <c r="I33" s="27"/>
    </row>
    <row r="34" spans="1:9" ht="30">
      <c r="A34" s="16" t="s">
        <v>65</v>
      </c>
      <c r="B34" s="21" t="s">
        <v>66</v>
      </c>
      <c r="C34" s="22"/>
      <c r="D34" s="16">
        <v>8</v>
      </c>
      <c r="E34" s="23"/>
      <c r="F34" s="20"/>
      <c r="G34" s="20">
        <f t="shared" si="0"/>
        <v>0</v>
      </c>
      <c r="H34" s="20">
        <f t="shared" si="1"/>
        <v>0</v>
      </c>
      <c r="I34" s="27"/>
    </row>
    <row r="35" spans="1:9">
      <c r="A35" s="16" t="s">
        <v>67</v>
      </c>
      <c r="B35" s="24" t="s">
        <v>68</v>
      </c>
      <c r="C35" s="25"/>
      <c r="D35" s="16">
        <v>66</v>
      </c>
      <c r="E35" s="23"/>
      <c r="F35" s="20"/>
      <c r="G35" s="20">
        <f t="shared" si="0"/>
        <v>0</v>
      </c>
      <c r="H35" s="20">
        <f t="shared" si="1"/>
        <v>0</v>
      </c>
      <c r="I35" s="27"/>
    </row>
    <row r="36" spans="1:9">
      <c r="A36" s="16" t="s">
        <v>69</v>
      </c>
      <c r="B36" s="24" t="s">
        <v>70</v>
      </c>
      <c r="C36" s="25"/>
      <c r="D36" s="16">
        <v>25</v>
      </c>
      <c r="E36" s="23"/>
      <c r="F36" s="20"/>
      <c r="G36" s="20">
        <f t="shared" si="0"/>
        <v>0</v>
      </c>
      <c r="H36" s="20">
        <f t="shared" si="1"/>
        <v>0</v>
      </c>
      <c r="I36" s="27"/>
    </row>
    <row r="37" spans="1:9">
      <c r="A37" s="16" t="s">
        <v>71</v>
      </c>
      <c r="B37" s="24" t="s">
        <v>72</v>
      </c>
      <c r="C37" s="25"/>
      <c r="D37" s="16">
        <v>133</v>
      </c>
      <c r="E37" s="23"/>
      <c r="F37" s="20"/>
      <c r="G37" s="20">
        <f t="shared" si="0"/>
        <v>0</v>
      </c>
      <c r="H37" s="20">
        <f t="shared" si="1"/>
        <v>0</v>
      </c>
      <c r="I37" s="27"/>
    </row>
    <row r="38" spans="1:9">
      <c r="A38" s="16" t="s">
        <v>73</v>
      </c>
      <c r="B38" s="24" t="s">
        <v>74</v>
      </c>
      <c r="C38" s="25"/>
      <c r="D38" s="16">
        <v>50</v>
      </c>
      <c r="E38" s="23"/>
      <c r="F38" s="20"/>
      <c r="G38" s="20">
        <f t="shared" si="0"/>
        <v>0</v>
      </c>
      <c r="H38" s="20">
        <f t="shared" si="1"/>
        <v>0</v>
      </c>
      <c r="I38" s="27"/>
    </row>
    <row r="39" spans="1:9" ht="30">
      <c r="A39" s="16" t="s">
        <v>75</v>
      </c>
      <c r="B39" s="28" t="s">
        <v>76</v>
      </c>
      <c r="C39" s="29"/>
      <c r="D39" s="19">
        <v>166</v>
      </c>
      <c r="E39" s="20"/>
      <c r="F39" s="20"/>
      <c r="G39" s="20">
        <f t="shared" si="0"/>
        <v>0</v>
      </c>
      <c r="H39" s="20">
        <f t="shared" si="1"/>
        <v>0</v>
      </c>
      <c r="I39" s="27"/>
    </row>
    <row r="40" spans="1:9" ht="30">
      <c r="A40" s="16" t="s">
        <v>77</v>
      </c>
      <c r="B40" s="28" t="s">
        <v>78</v>
      </c>
      <c r="C40" s="29"/>
      <c r="D40" s="19">
        <v>850</v>
      </c>
      <c r="E40" s="20"/>
      <c r="F40" s="20"/>
      <c r="G40" s="20">
        <f t="shared" si="0"/>
        <v>0</v>
      </c>
      <c r="H40" s="20">
        <f t="shared" si="1"/>
        <v>0</v>
      </c>
      <c r="I40" s="27"/>
    </row>
    <row r="41" spans="1:9" ht="30">
      <c r="A41" s="16" t="s">
        <v>79</v>
      </c>
      <c r="B41" s="28" t="s">
        <v>80</v>
      </c>
      <c r="C41" s="29"/>
      <c r="D41" s="19">
        <v>166</v>
      </c>
      <c r="E41" s="20"/>
      <c r="F41" s="20"/>
      <c r="G41" s="20">
        <f t="shared" si="0"/>
        <v>0</v>
      </c>
      <c r="H41" s="20">
        <f t="shared" si="1"/>
        <v>0</v>
      </c>
      <c r="I41" s="27"/>
    </row>
    <row r="42" spans="1:9" ht="30">
      <c r="A42" s="16" t="s">
        <v>81</v>
      </c>
      <c r="B42" s="28" t="s">
        <v>82</v>
      </c>
      <c r="C42" s="29"/>
      <c r="D42" s="19">
        <v>50</v>
      </c>
      <c r="E42" s="20"/>
      <c r="F42" s="20"/>
      <c r="G42" s="20">
        <f t="shared" si="0"/>
        <v>0</v>
      </c>
      <c r="H42" s="20">
        <f t="shared" si="1"/>
        <v>0</v>
      </c>
      <c r="I42" s="27"/>
    </row>
    <row r="43" spans="1:9" ht="30">
      <c r="A43" s="16" t="s">
        <v>83</v>
      </c>
      <c r="B43" s="28" t="s">
        <v>84</v>
      </c>
      <c r="C43" s="29"/>
      <c r="D43" s="19">
        <v>8</v>
      </c>
      <c r="E43" s="20"/>
      <c r="F43" s="20"/>
      <c r="G43" s="20">
        <f t="shared" si="0"/>
        <v>0</v>
      </c>
      <c r="H43" s="20">
        <f t="shared" si="1"/>
        <v>0</v>
      </c>
      <c r="I43" s="27"/>
    </row>
    <row r="44" spans="1:9" ht="30">
      <c r="A44" s="16" t="s">
        <v>85</v>
      </c>
      <c r="B44" s="28" t="s">
        <v>86</v>
      </c>
      <c r="C44" s="29"/>
      <c r="D44" s="19">
        <v>4</v>
      </c>
      <c r="E44" s="20"/>
      <c r="F44" s="20"/>
      <c r="G44" s="20">
        <f t="shared" si="0"/>
        <v>0</v>
      </c>
      <c r="H44" s="20">
        <f t="shared" si="1"/>
        <v>0</v>
      </c>
      <c r="I44" s="27"/>
    </row>
    <row r="45" spans="1:9" ht="30">
      <c r="A45" s="16" t="s">
        <v>87</v>
      </c>
      <c r="B45" s="28" t="s">
        <v>88</v>
      </c>
      <c r="C45" s="29"/>
      <c r="D45" s="19">
        <v>2</v>
      </c>
      <c r="E45" s="20"/>
      <c r="F45" s="20"/>
      <c r="G45" s="20">
        <f t="shared" si="0"/>
        <v>0</v>
      </c>
      <c r="H45" s="20">
        <f t="shared" si="1"/>
        <v>0</v>
      </c>
      <c r="I45" s="27"/>
    </row>
    <row r="46" spans="1:9" ht="30">
      <c r="A46" s="16" t="s">
        <v>89</v>
      </c>
      <c r="B46" s="28" t="s">
        <v>90</v>
      </c>
      <c r="C46" s="29"/>
      <c r="D46" s="19">
        <v>4</v>
      </c>
      <c r="E46" s="20"/>
      <c r="F46" s="20"/>
      <c r="G46" s="20">
        <f t="shared" si="0"/>
        <v>0</v>
      </c>
      <c r="H46" s="20">
        <f t="shared" si="1"/>
        <v>0</v>
      </c>
      <c r="I46" s="27"/>
    </row>
    <row r="47" spans="1:9">
      <c r="A47" s="30"/>
      <c r="B47" s="30"/>
      <c r="C47" s="30"/>
      <c r="D47" s="30"/>
      <c r="E47" s="31"/>
      <c r="F47" s="31"/>
      <c r="G47" s="32">
        <f>SUM(G5:G46)</f>
        <v>0</v>
      </c>
      <c r="H47" s="20">
        <f>SUM(H5:H46)</f>
        <v>0</v>
      </c>
      <c r="I47" s="33"/>
    </row>
    <row r="55" spans="5:5">
      <c r="E55" s="6" t="s">
        <v>154</v>
      </c>
    </row>
    <row r="56" spans="5:5">
      <c r="E56" s="6" t="s">
        <v>155</v>
      </c>
    </row>
  </sheetData>
  <pageMargins left="0.35" right="0" top="0.46" bottom="0.4" header="0.31535433070866142" footer="0.39370078740157477"/>
  <pageSetup paperSize="9" scale="8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4"/>
  <sheetViews>
    <sheetView workbookViewId="0">
      <selection activeCell="E13" sqref="E13:E14"/>
    </sheetView>
  </sheetViews>
  <sheetFormatPr defaultRowHeight="15"/>
  <cols>
    <col min="1" max="1" width="4.625" style="6" customWidth="1"/>
    <col min="2" max="2" width="31" style="6" customWidth="1"/>
    <col min="3" max="3" width="22" style="6" customWidth="1"/>
    <col min="4" max="4" width="6.5" style="6" customWidth="1"/>
    <col min="5" max="5" width="9.875" style="6" customWidth="1"/>
    <col min="6" max="6" width="10.625" style="6" customWidth="1"/>
    <col min="7" max="7" width="11.375" style="6" customWidth="1"/>
    <col min="8" max="8" width="11.5" style="6" customWidth="1"/>
    <col min="9" max="9" width="8.625" style="6" customWidth="1"/>
    <col min="10" max="10" width="9.125" style="6" customWidth="1"/>
    <col min="11" max="1024" width="8.625" style="6" customWidth="1"/>
    <col min="1025" max="16384" width="9" style="7"/>
  </cols>
  <sheetData>
    <row r="1" spans="1:11">
      <c r="B1" s="108" t="s">
        <v>149</v>
      </c>
      <c r="C1" s="34"/>
      <c r="D1" s="9"/>
      <c r="E1" s="9"/>
      <c r="F1" s="110" t="s">
        <v>148</v>
      </c>
      <c r="G1" s="35"/>
      <c r="H1" s="35"/>
    </row>
    <row r="2" spans="1:11">
      <c r="B2" s="111" t="s">
        <v>151</v>
      </c>
      <c r="C2" s="34"/>
      <c r="D2" s="36"/>
      <c r="E2" s="36"/>
      <c r="F2" s="35"/>
      <c r="G2" s="35"/>
      <c r="H2" s="35"/>
    </row>
    <row r="3" spans="1:11" ht="42.75">
      <c r="A3" s="37" t="s">
        <v>91</v>
      </c>
      <c r="B3" s="13" t="s">
        <v>1</v>
      </c>
      <c r="C3" s="13" t="s">
        <v>2</v>
      </c>
      <c r="D3" s="38" t="s">
        <v>3</v>
      </c>
      <c r="E3" s="39" t="s">
        <v>92</v>
      </c>
      <c r="F3" s="39" t="s">
        <v>93</v>
      </c>
      <c r="G3" s="39" t="s">
        <v>6</v>
      </c>
      <c r="H3" s="39" t="s">
        <v>7</v>
      </c>
    </row>
    <row r="4" spans="1:11" s="48" customFormat="1" ht="30">
      <c r="A4" s="40" t="s">
        <v>94</v>
      </c>
      <c r="B4" s="41" t="s">
        <v>95</v>
      </c>
      <c r="C4" s="42"/>
      <c r="D4" s="43">
        <v>25</v>
      </c>
      <c r="E4" s="44"/>
      <c r="F4" s="45"/>
      <c r="G4" s="46">
        <f>D4*E4</f>
        <v>0</v>
      </c>
      <c r="H4" s="47">
        <f>G4*1.08</f>
        <v>0</v>
      </c>
      <c r="J4" s="49"/>
      <c r="K4" s="50"/>
    </row>
    <row r="5" spans="1:11" s="48" customFormat="1" ht="30">
      <c r="A5" s="40" t="s">
        <v>96</v>
      </c>
      <c r="B5" s="41" t="s">
        <v>97</v>
      </c>
      <c r="C5" s="42"/>
      <c r="D5" s="43">
        <v>25</v>
      </c>
      <c r="E5" s="44"/>
      <c r="F5" s="45"/>
      <c r="G5" s="46">
        <f t="shared" ref="G5:G6" si="0">D5*E5</f>
        <v>0</v>
      </c>
      <c r="H5" s="47">
        <f t="shared" ref="H5:H6" si="1">G5*1.08</f>
        <v>0</v>
      </c>
      <c r="J5" s="49"/>
      <c r="K5" s="50"/>
    </row>
    <row r="6" spans="1:11" s="48" customFormat="1" ht="30">
      <c r="A6" s="40" t="s">
        <v>98</v>
      </c>
      <c r="B6" s="41" t="s">
        <v>99</v>
      </c>
      <c r="C6" s="42"/>
      <c r="D6" s="43">
        <v>25</v>
      </c>
      <c r="E6" s="44"/>
      <c r="F6" s="45"/>
      <c r="G6" s="46">
        <f t="shared" si="0"/>
        <v>0</v>
      </c>
      <c r="H6" s="47">
        <f t="shared" si="1"/>
        <v>0</v>
      </c>
      <c r="J6" s="49"/>
      <c r="K6" s="50"/>
    </row>
    <row r="7" spans="1:11">
      <c r="G7" s="51">
        <f>SUM(G4:G6)</f>
        <v>0</v>
      </c>
      <c r="H7" s="51">
        <f>SUM(H4:H6)</f>
        <v>0</v>
      </c>
    </row>
    <row r="13" spans="1:11">
      <c r="E13" s="6" t="s">
        <v>154</v>
      </c>
    </row>
    <row r="14" spans="1:11">
      <c r="E14" s="6" t="s">
        <v>155</v>
      </c>
    </row>
  </sheetData>
  <pageMargins left="0.24999999999999997" right="0" top="0.67" bottom="0.78740157480314954" header="0.39370078740157477" footer="0.39370078740157477"/>
  <pageSetup paperSize="9" scale="8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I29"/>
  <sheetViews>
    <sheetView topLeftCell="A21" zoomScaleNormal="100" workbookViewId="0">
      <selection activeCell="F28" sqref="F28:F29"/>
    </sheetView>
  </sheetViews>
  <sheetFormatPr defaultRowHeight="15"/>
  <cols>
    <col min="1" max="1" width="4.5" style="6" customWidth="1"/>
    <col min="2" max="2" width="42.5" style="6" customWidth="1"/>
    <col min="3" max="3" width="20.625" style="6" customWidth="1"/>
    <col min="4" max="4" width="6.375" style="6" customWidth="1"/>
    <col min="5" max="5" width="7.75" style="6" customWidth="1"/>
    <col min="6" max="6" width="9.875" style="6" customWidth="1"/>
    <col min="7" max="1023" width="11" style="6" customWidth="1"/>
    <col min="1024" max="1024" width="8.75" style="7" customWidth="1"/>
    <col min="1025" max="16384" width="9" style="7"/>
  </cols>
  <sheetData>
    <row r="1" spans="1:9">
      <c r="B1" s="108" t="s">
        <v>149</v>
      </c>
      <c r="E1" s="110" t="s">
        <v>148</v>
      </c>
    </row>
    <row r="2" spans="1:9">
      <c r="B2" s="111" t="s">
        <v>152</v>
      </c>
      <c r="C2" s="34"/>
      <c r="D2" s="36"/>
      <c r="E2" s="35"/>
      <c r="F2" s="35"/>
    </row>
    <row r="3" spans="1:9" s="53" customFormat="1" ht="42.75">
      <c r="A3" s="13" t="s">
        <v>100</v>
      </c>
      <c r="B3" s="13" t="s">
        <v>1</v>
      </c>
      <c r="C3" s="13" t="s">
        <v>2</v>
      </c>
      <c r="D3" s="52" t="s">
        <v>101</v>
      </c>
      <c r="E3" s="52" t="s">
        <v>102</v>
      </c>
      <c r="F3" s="52" t="s">
        <v>103</v>
      </c>
      <c r="G3" s="52" t="s">
        <v>6</v>
      </c>
      <c r="H3" s="52" t="s">
        <v>7</v>
      </c>
    </row>
    <row r="4" spans="1:9" s="48" customFormat="1" ht="105">
      <c r="A4" s="54" t="s">
        <v>8</v>
      </c>
      <c r="B4" s="55" t="s">
        <v>104</v>
      </c>
      <c r="C4" s="54"/>
      <c r="D4" s="54">
        <v>12</v>
      </c>
      <c r="E4" s="56"/>
      <c r="F4" s="56"/>
      <c r="G4" s="56">
        <f>D4*E4</f>
        <v>0</v>
      </c>
      <c r="H4" s="56">
        <f>G4*1.08</f>
        <v>0</v>
      </c>
    </row>
    <row r="5" spans="1:9" s="48" customFormat="1" ht="105">
      <c r="A5" s="54" t="s">
        <v>9</v>
      </c>
      <c r="B5" s="55" t="s">
        <v>105</v>
      </c>
      <c r="C5" s="54"/>
      <c r="D5" s="57">
        <v>12</v>
      </c>
      <c r="E5" s="58"/>
      <c r="F5" s="56"/>
      <c r="G5" s="56">
        <f t="shared" ref="G5:G21" si="0">D5*E5</f>
        <v>0</v>
      </c>
      <c r="H5" s="56">
        <f t="shared" ref="H5:H21" si="1">G5*1.08</f>
        <v>0</v>
      </c>
    </row>
    <row r="6" spans="1:9" s="48" customFormat="1" ht="105">
      <c r="A6" s="54" t="s">
        <v>11</v>
      </c>
      <c r="B6" s="55" t="s">
        <v>106</v>
      </c>
      <c r="C6" s="54"/>
      <c r="D6" s="54">
        <v>4</v>
      </c>
      <c r="E6" s="56"/>
      <c r="F6" s="56"/>
      <c r="G6" s="56">
        <f t="shared" si="0"/>
        <v>0</v>
      </c>
      <c r="H6" s="56">
        <f t="shared" si="1"/>
        <v>0</v>
      </c>
    </row>
    <row r="7" spans="1:9" s="48" customFormat="1" ht="105">
      <c r="A7" s="54" t="s">
        <v>13</v>
      </c>
      <c r="B7" s="55" t="s">
        <v>107</v>
      </c>
      <c r="C7" s="54"/>
      <c r="D7" s="54">
        <v>4</v>
      </c>
      <c r="E7" s="56"/>
      <c r="F7" s="56"/>
      <c r="G7" s="56">
        <f t="shared" si="0"/>
        <v>0</v>
      </c>
      <c r="H7" s="56">
        <f t="shared" si="1"/>
        <v>0</v>
      </c>
    </row>
    <row r="8" spans="1:9" s="48" customFormat="1" ht="105">
      <c r="A8" s="54" t="s">
        <v>15</v>
      </c>
      <c r="B8" s="55" t="s">
        <v>108</v>
      </c>
      <c r="C8" s="54"/>
      <c r="D8" s="54">
        <v>4</v>
      </c>
      <c r="E8" s="56"/>
      <c r="F8" s="56"/>
      <c r="G8" s="56">
        <f t="shared" si="0"/>
        <v>0</v>
      </c>
      <c r="H8" s="56">
        <f t="shared" si="1"/>
        <v>0</v>
      </c>
    </row>
    <row r="9" spans="1:9" s="48" customFormat="1" ht="75">
      <c r="A9" s="54" t="s">
        <v>17</v>
      </c>
      <c r="B9" s="55" t="s">
        <v>109</v>
      </c>
      <c r="C9" s="54"/>
      <c r="D9" s="59">
        <v>4</v>
      </c>
      <c r="E9" s="56"/>
      <c r="F9" s="56"/>
      <c r="G9" s="56">
        <f t="shared" si="0"/>
        <v>0</v>
      </c>
      <c r="H9" s="56">
        <f t="shared" si="1"/>
        <v>0</v>
      </c>
    </row>
    <row r="10" spans="1:9" s="48" customFormat="1" ht="75">
      <c r="A10" s="54" t="s">
        <v>19</v>
      </c>
      <c r="B10" s="55" t="s">
        <v>110</v>
      </c>
      <c r="C10" s="54"/>
      <c r="D10" s="59">
        <v>4</v>
      </c>
      <c r="E10" s="56"/>
      <c r="F10" s="56"/>
      <c r="G10" s="56">
        <f t="shared" si="0"/>
        <v>0</v>
      </c>
      <c r="H10" s="56">
        <f t="shared" si="1"/>
        <v>0</v>
      </c>
    </row>
    <row r="11" spans="1:9" s="48" customFormat="1" ht="75">
      <c r="A11" s="54" t="s">
        <v>21</v>
      </c>
      <c r="B11" s="55" t="s">
        <v>111</v>
      </c>
      <c r="C11" s="54"/>
      <c r="D11" s="59">
        <v>4</v>
      </c>
      <c r="E11" s="56"/>
      <c r="F11" s="56"/>
      <c r="G11" s="56">
        <f t="shared" si="0"/>
        <v>0</v>
      </c>
      <c r="H11" s="56">
        <f t="shared" si="1"/>
        <v>0</v>
      </c>
    </row>
    <row r="12" spans="1:9" s="48" customFormat="1" ht="75">
      <c r="A12" s="54" t="s">
        <v>23</v>
      </c>
      <c r="B12" s="60" t="s">
        <v>112</v>
      </c>
      <c r="C12" s="54"/>
      <c r="D12" s="59">
        <v>25</v>
      </c>
      <c r="E12" s="56"/>
      <c r="F12" s="56"/>
      <c r="G12" s="56">
        <f t="shared" si="0"/>
        <v>0</v>
      </c>
      <c r="H12" s="56">
        <f t="shared" si="1"/>
        <v>0</v>
      </c>
    </row>
    <row r="13" spans="1:9" s="48" customFormat="1" ht="75">
      <c r="A13" s="54" t="s">
        <v>25</v>
      </c>
      <c r="B13" s="60" t="s">
        <v>113</v>
      </c>
      <c r="C13" s="54"/>
      <c r="D13" s="59">
        <v>25</v>
      </c>
      <c r="E13" s="56"/>
      <c r="F13" s="56"/>
      <c r="G13" s="56">
        <f t="shared" si="0"/>
        <v>0</v>
      </c>
      <c r="H13" s="56">
        <f t="shared" si="1"/>
        <v>0</v>
      </c>
    </row>
    <row r="14" spans="1:9" s="48" customFormat="1" ht="75">
      <c r="A14" s="54" t="s">
        <v>27</v>
      </c>
      <c r="B14" s="60" t="s">
        <v>114</v>
      </c>
      <c r="C14" s="54"/>
      <c r="D14" s="59">
        <v>33</v>
      </c>
      <c r="E14" s="56"/>
      <c r="F14" s="56"/>
      <c r="G14" s="56">
        <f t="shared" si="0"/>
        <v>0</v>
      </c>
      <c r="H14" s="56">
        <f t="shared" si="1"/>
        <v>0</v>
      </c>
    </row>
    <row r="15" spans="1:9" ht="75">
      <c r="A15" s="54" t="s">
        <v>29</v>
      </c>
      <c r="B15" s="60" t="s">
        <v>115</v>
      </c>
      <c r="C15" s="54"/>
      <c r="D15" s="59">
        <v>4</v>
      </c>
      <c r="E15" s="56"/>
      <c r="F15" s="56"/>
      <c r="G15" s="56">
        <f t="shared" si="0"/>
        <v>0</v>
      </c>
      <c r="H15" s="56">
        <f t="shared" si="1"/>
        <v>0</v>
      </c>
      <c r="I15" s="48"/>
    </row>
    <row r="16" spans="1:9" ht="48.75" customHeight="1">
      <c r="A16" s="54" t="s">
        <v>31</v>
      </c>
      <c r="B16" s="60" t="s">
        <v>116</v>
      </c>
      <c r="C16" s="59"/>
      <c r="D16" s="59">
        <v>8</v>
      </c>
      <c r="E16" s="56"/>
      <c r="F16" s="56"/>
      <c r="G16" s="56">
        <f t="shared" si="0"/>
        <v>0</v>
      </c>
      <c r="H16" s="56">
        <f t="shared" si="1"/>
        <v>0</v>
      </c>
      <c r="I16" s="48"/>
    </row>
    <row r="17" spans="1:9" ht="45" customHeight="1">
      <c r="A17" s="54" t="s">
        <v>33</v>
      </c>
      <c r="B17" s="60" t="s">
        <v>117</v>
      </c>
      <c r="C17" s="59"/>
      <c r="D17" s="59">
        <v>8</v>
      </c>
      <c r="E17" s="56"/>
      <c r="F17" s="56"/>
      <c r="G17" s="56">
        <f t="shared" si="0"/>
        <v>0</v>
      </c>
      <c r="H17" s="56">
        <f t="shared" si="1"/>
        <v>0</v>
      </c>
      <c r="I17" s="48"/>
    </row>
    <row r="18" spans="1:9" ht="106.5" customHeight="1">
      <c r="A18" s="54" t="s">
        <v>35</v>
      </c>
      <c r="B18" s="60" t="s">
        <v>118</v>
      </c>
      <c r="C18" s="54"/>
      <c r="D18" s="59">
        <v>25</v>
      </c>
      <c r="E18" s="56"/>
      <c r="F18" s="56"/>
      <c r="G18" s="56">
        <f t="shared" si="0"/>
        <v>0</v>
      </c>
      <c r="H18" s="56">
        <f t="shared" si="1"/>
        <v>0</v>
      </c>
      <c r="I18" s="48"/>
    </row>
    <row r="19" spans="1:9" ht="106.5" customHeight="1">
      <c r="A19" s="54" t="s">
        <v>37</v>
      </c>
      <c r="B19" s="60" t="s">
        <v>119</v>
      </c>
      <c r="C19" s="54"/>
      <c r="D19" s="59">
        <v>25</v>
      </c>
      <c r="E19" s="56"/>
      <c r="F19" s="56"/>
      <c r="G19" s="56">
        <f t="shared" si="0"/>
        <v>0</v>
      </c>
      <c r="H19" s="56">
        <f t="shared" si="1"/>
        <v>0</v>
      </c>
      <c r="I19" s="48"/>
    </row>
    <row r="20" spans="1:9" ht="152.25" customHeight="1">
      <c r="A20" s="54" t="s">
        <v>39</v>
      </c>
      <c r="B20" s="60" t="s">
        <v>120</v>
      </c>
      <c r="C20" s="54"/>
      <c r="D20" s="59">
        <v>8</v>
      </c>
      <c r="E20" s="56"/>
      <c r="F20" s="56"/>
      <c r="G20" s="56">
        <f t="shared" si="0"/>
        <v>0</v>
      </c>
      <c r="H20" s="56">
        <f t="shared" si="1"/>
        <v>0</v>
      </c>
      <c r="I20" s="48"/>
    </row>
    <row r="21" spans="1:9" ht="150">
      <c r="A21" s="54" t="s">
        <v>41</v>
      </c>
      <c r="B21" s="60" t="s">
        <v>121</v>
      </c>
      <c r="C21" s="59"/>
      <c r="D21" s="59">
        <v>8</v>
      </c>
      <c r="E21" s="56"/>
      <c r="F21" s="56"/>
      <c r="G21" s="56">
        <f t="shared" si="0"/>
        <v>0</v>
      </c>
      <c r="H21" s="56">
        <f t="shared" si="1"/>
        <v>0</v>
      </c>
      <c r="I21" s="48"/>
    </row>
    <row r="22" spans="1:9">
      <c r="A22" s="61"/>
      <c r="B22" s="61"/>
      <c r="C22" s="61"/>
      <c r="D22" s="61"/>
      <c r="E22" s="61"/>
      <c r="F22" s="61"/>
      <c r="G22" s="62">
        <f>SUM(G4:G21)</f>
        <v>0</v>
      </c>
      <c r="H22" s="62">
        <f>SUM(H4:H21)</f>
        <v>0</v>
      </c>
    </row>
    <row r="28" spans="1:9">
      <c r="F28" s="6" t="s">
        <v>154</v>
      </c>
    </row>
    <row r="29" spans="1:9">
      <c r="F29" s="6" t="s">
        <v>155</v>
      </c>
    </row>
  </sheetData>
  <pageMargins left="0.27992125984251964" right="0" top="0.64370078740157477" bottom="0.61377952755905507" header="0.24999999999999997" footer="0.2200787401574803"/>
  <pageSetup paperSize="9" scale="8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7"/>
  <sheetViews>
    <sheetView workbookViewId="0">
      <selection activeCell="F16" sqref="F16:F17"/>
    </sheetView>
  </sheetViews>
  <sheetFormatPr defaultRowHeight="15"/>
  <cols>
    <col min="1" max="1" width="4.25" style="63" customWidth="1"/>
    <col min="2" max="2" width="33.875" style="6" customWidth="1"/>
    <col min="3" max="3" width="20" style="6" customWidth="1"/>
    <col min="4" max="4" width="6.125" style="63" customWidth="1"/>
    <col min="5" max="6" width="10.125" style="6" customWidth="1"/>
    <col min="7" max="7" width="11" style="6" customWidth="1"/>
    <col min="8" max="8" width="11.375" style="6" customWidth="1"/>
    <col min="9" max="1022" width="11" style="6" customWidth="1"/>
    <col min="1023" max="1024" width="9.125" style="64" customWidth="1"/>
    <col min="1025" max="16384" width="9" style="7"/>
  </cols>
  <sheetData>
    <row r="1" spans="1:8">
      <c r="B1" s="108" t="s">
        <v>149</v>
      </c>
      <c r="E1" s="110" t="s">
        <v>148</v>
      </c>
    </row>
    <row r="2" spans="1:8">
      <c r="B2" s="111" t="s">
        <v>153</v>
      </c>
    </row>
    <row r="3" spans="1:8" ht="42.75">
      <c r="A3" s="37" t="s">
        <v>91</v>
      </c>
      <c r="B3" s="13" t="s">
        <v>1</v>
      </c>
      <c r="C3" s="13" t="s">
        <v>2</v>
      </c>
      <c r="D3" s="38" t="s">
        <v>101</v>
      </c>
      <c r="E3" s="39" t="s">
        <v>92</v>
      </c>
      <c r="F3" s="39" t="s">
        <v>93</v>
      </c>
      <c r="G3" s="39" t="s">
        <v>6</v>
      </c>
      <c r="H3" s="39" t="s">
        <v>7</v>
      </c>
    </row>
    <row r="4" spans="1:8" ht="75">
      <c r="A4" s="65" t="s">
        <v>8</v>
      </c>
      <c r="B4" s="66" t="s">
        <v>122</v>
      </c>
      <c r="C4" s="67"/>
      <c r="D4" s="65">
        <v>4</v>
      </c>
      <c r="E4" s="47"/>
      <c r="F4" s="47"/>
      <c r="G4" s="47">
        <f>D4*E4</f>
        <v>0</v>
      </c>
      <c r="H4" s="47">
        <f>G4*1.08</f>
        <v>0</v>
      </c>
    </row>
    <row r="5" spans="1:8" ht="75">
      <c r="A5" s="65" t="s">
        <v>9</v>
      </c>
      <c r="B5" s="66" t="s">
        <v>123</v>
      </c>
      <c r="C5" s="67"/>
      <c r="D5" s="65">
        <v>1</v>
      </c>
      <c r="E5" s="47"/>
      <c r="F5" s="47"/>
      <c r="G5" s="47">
        <f t="shared" ref="G5:G7" si="0">D5*E5</f>
        <v>0</v>
      </c>
      <c r="H5" s="47">
        <f t="shared" ref="H5:H7" si="1">G5*1.08</f>
        <v>0</v>
      </c>
    </row>
    <row r="6" spans="1:8" ht="60">
      <c r="A6" s="65" t="s">
        <v>11</v>
      </c>
      <c r="B6" s="66" t="s">
        <v>124</v>
      </c>
      <c r="C6" s="67"/>
      <c r="D6" s="65">
        <v>1</v>
      </c>
      <c r="E6" s="47"/>
      <c r="F6" s="47"/>
      <c r="G6" s="47">
        <f t="shared" si="0"/>
        <v>0</v>
      </c>
      <c r="H6" s="47">
        <f t="shared" si="1"/>
        <v>0</v>
      </c>
    </row>
    <row r="7" spans="1:8" ht="60">
      <c r="A7" s="65" t="s">
        <v>13</v>
      </c>
      <c r="B7" s="66" t="s">
        <v>125</v>
      </c>
      <c r="C7" s="67"/>
      <c r="D7" s="65">
        <v>1</v>
      </c>
      <c r="E7" s="47"/>
      <c r="F7" s="47"/>
      <c r="G7" s="47">
        <f t="shared" si="0"/>
        <v>0</v>
      </c>
      <c r="H7" s="47">
        <f t="shared" si="1"/>
        <v>0</v>
      </c>
    </row>
    <row r="8" spans="1:8">
      <c r="G8" s="68">
        <f>SUM(G4:G7)</f>
        <v>0</v>
      </c>
      <c r="H8" s="68">
        <f>SUM(H4:H7)</f>
        <v>0</v>
      </c>
    </row>
    <row r="16" spans="1:8">
      <c r="F16" s="6" t="s">
        <v>154</v>
      </c>
    </row>
    <row r="17" spans="6:6">
      <c r="F17" s="6" t="s">
        <v>155</v>
      </c>
    </row>
  </sheetData>
  <pageMargins left="0.3" right="0" top="0.68" bottom="0.78740157480314954" header="0.39370078740157477" footer="0.39370078740157477"/>
  <pageSetup paperSize="9" scale="8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F14" sqref="F14:F15"/>
    </sheetView>
  </sheetViews>
  <sheetFormatPr defaultRowHeight="15"/>
  <cols>
    <col min="1" max="1" width="5.625" style="79" customWidth="1"/>
    <col min="2" max="2" width="25.75" style="79" customWidth="1"/>
    <col min="3" max="3" width="22.625" style="79" customWidth="1"/>
    <col min="4" max="4" width="7" style="79" customWidth="1"/>
    <col min="5" max="5" width="9.75" style="79" customWidth="1"/>
    <col min="6" max="6" width="10.125" style="79" customWidth="1"/>
    <col min="7" max="7" width="11.875" style="79" customWidth="1"/>
    <col min="8" max="8" width="12.125" style="79" customWidth="1"/>
    <col min="9" max="9" width="11" style="79" customWidth="1"/>
    <col min="10" max="10" width="11.625" style="79" bestFit="1" customWidth="1"/>
    <col min="11" max="1020" width="11" style="79" customWidth="1"/>
    <col min="1021" max="1024" width="9.125" style="79" customWidth="1"/>
    <col min="1025" max="16384" width="9" style="79"/>
  </cols>
  <sheetData>
    <row r="1" spans="1:10">
      <c r="A1" s="102" t="s">
        <v>149</v>
      </c>
      <c r="F1" s="112" t="s">
        <v>148</v>
      </c>
    </row>
    <row r="2" spans="1:10">
      <c r="A2" s="102" t="s">
        <v>126</v>
      </c>
    </row>
    <row r="3" spans="1:10" s="85" customFormat="1" ht="42.75">
      <c r="A3" s="80" t="s">
        <v>91</v>
      </c>
      <c r="B3" s="81" t="s">
        <v>1</v>
      </c>
      <c r="C3" s="82" t="s">
        <v>2</v>
      </c>
      <c r="D3" s="83" t="s">
        <v>3</v>
      </c>
      <c r="E3" s="84" t="s">
        <v>92</v>
      </c>
      <c r="F3" s="84" t="s">
        <v>93</v>
      </c>
      <c r="G3" s="84" t="s">
        <v>6</v>
      </c>
      <c r="H3" s="84" t="s">
        <v>7</v>
      </c>
    </row>
    <row r="4" spans="1:10" ht="30">
      <c r="A4" s="93" t="s">
        <v>8</v>
      </c>
      <c r="B4" s="94" t="s">
        <v>127</v>
      </c>
      <c r="C4" s="95"/>
      <c r="D4" s="93">
        <v>750</v>
      </c>
      <c r="E4" s="92"/>
      <c r="F4" s="92"/>
      <c r="G4" s="92">
        <f>D4*E4</f>
        <v>0</v>
      </c>
      <c r="H4" s="92">
        <f>G4*1.08</f>
        <v>0</v>
      </c>
    </row>
    <row r="5" spans="1:10" ht="30">
      <c r="A5" s="93" t="s">
        <v>9</v>
      </c>
      <c r="B5" s="94" t="s">
        <v>128</v>
      </c>
      <c r="C5" s="95"/>
      <c r="D5" s="93">
        <v>1600</v>
      </c>
      <c r="E5" s="92"/>
      <c r="F5" s="92"/>
      <c r="G5" s="92">
        <f>D5*E5</f>
        <v>0</v>
      </c>
      <c r="H5" s="92">
        <f>G5*1.08</f>
        <v>0</v>
      </c>
    </row>
    <row r="6" spans="1:10">
      <c r="G6" s="92">
        <f>SUM(G4:G5)</f>
        <v>0</v>
      </c>
      <c r="H6" s="92">
        <f>SUM(H4:H5)</f>
        <v>0</v>
      </c>
    </row>
    <row r="7" spans="1:10">
      <c r="J7" s="105"/>
    </row>
    <row r="8" spans="1:10">
      <c r="J8" s="105"/>
    </row>
    <row r="9" spans="1:10">
      <c r="J9" s="106"/>
    </row>
    <row r="14" spans="1:10">
      <c r="F14" s="79" t="s">
        <v>154</v>
      </c>
    </row>
    <row r="15" spans="1:10">
      <c r="F15" s="79" t="s">
        <v>155</v>
      </c>
    </row>
  </sheetData>
  <pageMargins left="0.39370078740157483" right="0" top="0.62992125984251968" bottom="0.62992125984251968" header="0" footer="0"/>
  <pageSetup paperSize="9" scale="85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6" sqref="F16"/>
    </sheetView>
  </sheetViews>
  <sheetFormatPr defaultRowHeight="15"/>
  <cols>
    <col min="1" max="1" width="5.5" style="79" customWidth="1"/>
    <col min="2" max="2" width="29.875" style="79" customWidth="1"/>
    <col min="3" max="3" width="20.625" style="79" customWidth="1"/>
    <col min="4" max="4" width="6.5" style="79" customWidth="1"/>
    <col min="5" max="5" width="9.75" style="79" customWidth="1"/>
    <col min="6" max="6" width="9.875" style="79" customWidth="1"/>
    <col min="7" max="7" width="11" style="79" customWidth="1"/>
    <col min="8" max="8" width="11.125" style="79" customWidth="1"/>
    <col min="9" max="1020" width="11" style="79" customWidth="1"/>
    <col min="1021" max="1024" width="9.125" style="79" customWidth="1"/>
    <col min="1025" max="16384" width="9" style="79"/>
  </cols>
  <sheetData>
    <row r="1" spans="1:9">
      <c r="A1" s="102" t="s">
        <v>149</v>
      </c>
      <c r="F1" s="110" t="s">
        <v>148</v>
      </c>
    </row>
    <row r="2" spans="1:9">
      <c r="A2" s="102" t="s">
        <v>129</v>
      </c>
    </row>
    <row r="3" spans="1:9" s="85" customFormat="1" ht="42.75">
      <c r="A3" s="80" t="s">
        <v>91</v>
      </c>
      <c r="B3" s="81" t="s">
        <v>1</v>
      </c>
      <c r="C3" s="82" t="s">
        <v>144</v>
      </c>
      <c r="D3" s="83" t="s">
        <v>3</v>
      </c>
      <c r="E3" s="84" t="s">
        <v>92</v>
      </c>
      <c r="F3" s="84" t="s">
        <v>93</v>
      </c>
      <c r="G3" s="84" t="s">
        <v>6</v>
      </c>
      <c r="H3" s="84" t="s">
        <v>7</v>
      </c>
    </row>
    <row r="4" spans="1:9" s="85" customFormat="1" ht="33" customHeight="1">
      <c r="A4" s="86" t="s">
        <v>8</v>
      </c>
      <c r="B4" s="103" t="s">
        <v>130</v>
      </c>
      <c r="C4" s="87"/>
      <c r="D4" s="88">
        <v>125</v>
      </c>
      <c r="E4" s="89"/>
      <c r="F4" s="89"/>
      <c r="G4" s="89">
        <f>D4*E4</f>
        <v>0</v>
      </c>
      <c r="H4" s="89">
        <f>G4*1.08</f>
        <v>0</v>
      </c>
      <c r="I4" s="90"/>
    </row>
    <row r="5" spans="1:9" s="85" customFormat="1" ht="30">
      <c r="A5" s="86" t="s">
        <v>9</v>
      </c>
      <c r="B5" s="103" t="s">
        <v>131</v>
      </c>
      <c r="C5" s="87"/>
      <c r="D5" s="91">
        <v>125</v>
      </c>
      <c r="E5" s="89"/>
      <c r="F5" s="89"/>
      <c r="G5" s="89">
        <f t="shared" ref="G5:G8" si="0">D5*E5</f>
        <v>0</v>
      </c>
      <c r="H5" s="89">
        <f t="shared" ref="H5:H8" si="1">G5*1.08</f>
        <v>0</v>
      </c>
      <c r="I5" s="90"/>
    </row>
    <row r="6" spans="1:9" s="85" customFormat="1" ht="30.75" customHeight="1">
      <c r="A6" s="86" t="s">
        <v>11</v>
      </c>
      <c r="B6" s="103" t="s">
        <v>132</v>
      </c>
      <c r="C6" s="87"/>
      <c r="D6" s="91">
        <v>580</v>
      </c>
      <c r="E6" s="89"/>
      <c r="F6" s="89"/>
      <c r="G6" s="89">
        <f t="shared" si="0"/>
        <v>0</v>
      </c>
      <c r="H6" s="89">
        <f t="shared" si="1"/>
        <v>0</v>
      </c>
      <c r="I6" s="90"/>
    </row>
    <row r="7" spans="1:9" s="85" customFormat="1" ht="30">
      <c r="A7" s="86" t="s">
        <v>13</v>
      </c>
      <c r="B7" s="103" t="s">
        <v>133</v>
      </c>
      <c r="C7" s="87"/>
      <c r="D7" s="91">
        <v>16</v>
      </c>
      <c r="E7" s="89"/>
      <c r="F7" s="89"/>
      <c r="G7" s="89">
        <f t="shared" si="0"/>
        <v>0</v>
      </c>
      <c r="H7" s="89">
        <f t="shared" si="1"/>
        <v>0</v>
      </c>
      <c r="I7" s="90"/>
    </row>
    <row r="8" spans="1:9" s="85" customFormat="1" ht="33" customHeight="1">
      <c r="A8" s="86" t="s">
        <v>15</v>
      </c>
      <c r="B8" s="103" t="s">
        <v>134</v>
      </c>
      <c r="C8" s="87"/>
      <c r="D8" s="91">
        <v>8</v>
      </c>
      <c r="E8" s="89"/>
      <c r="F8" s="89"/>
      <c r="G8" s="89">
        <f t="shared" si="0"/>
        <v>0</v>
      </c>
      <c r="H8" s="89">
        <f t="shared" si="1"/>
        <v>0</v>
      </c>
      <c r="I8" s="90"/>
    </row>
    <row r="9" spans="1:9">
      <c r="G9" s="92">
        <f>SUM(G4:G8)</f>
        <v>0</v>
      </c>
      <c r="H9" s="92">
        <f>SUM(H4:H8)</f>
        <v>0</v>
      </c>
    </row>
    <row r="18" spans="6:6">
      <c r="F18" s="79" t="s">
        <v>154</v>
      </c>
    </row>
    <row r="19" spans="6:6">
      <c r="F19" s="79" t="s">
        <v>155</v>
      </c>
    </row>
  </sheetData>
  <pageMargins left="0.35433070866141736" right="0.31496062992125984" top="0.59055118110236227" bottom="1.1417322834645669" header="0.35433070866141736" footer="0.74803149606299213"/>
  <pageSetup paperSize="9" scale="85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6"/>
  <sheetViews>
    <sheetView workbookViewId="0">
      <selection activeCell="F15" sqref="F15:F16"/>
    </sheetView>
  </sheetViews>
  <sheetFormatPr defaultRowHeight="15"/>
  <cols>
    <col min="1" max="1" width="5.5" style="7" customWidth="1"/>
    <col min="2" max="2" width="28.75" style="7" customWidth="1"/>
    <col min="3" max="3" width="22.375" style="7" customWidth="1"/>
    <col min="4" max="4" width="6.5" style="7" customWidth="1"/>
    <col min="5" max="6" width="9.875" style="7" customWidth="1"/>
    <col min="7" max="1024" width="10.75" style="7" customWidth="1"/>
    <col min="1025" max="16384" width="9" style="7"/>
  </cols>
  <sheetData>
    <row r="2" spans="1:8">
      <c r="A2" s="102" t="s">
        <v>149</v>
      </c>
      <c r="B2" s="79"/>
      <c r="C2" s="79"/>
      <c r="D2" s="79"/>
      <c r="E2" s="79"/>
      <c r="F2" s="110" t="s">
        <v>148</v>
      </c>
      <c r="G2" s="79"/>
      <c r="H2" s="79"/>
    </row>
    <row r="3" spans="1:8">
      <c r="A3" s="102" t="s">
        <v>143</v>
      </c>
      <c r="B3" s="79"/>
      <c r="C3" s="79"/>
      <c r="D3" s="79"/>
      <c r="E3" s="79"/>
      <c r="F3" s="79"/>
      <c r="G3" s="79"/>
      <c r="H3" s="79"/>
    </row>
    <row r="4" spans="1:8" ht="42.75">
      <c r="A4" s="80" t="s">
        <v>91</v>
      </c>
      <c r="B4" s="82" t="s">
        <v>1</v>
      </c>
      <c r="C4" s="82" t="s">
        <v>2</v>
      </c>
      <c r="D4" s="83" t="s">
        <v>3</v>
      </c>
      <c r="E4" s="84" t="s">
        <v>92</v>
      </c>
      <c r="F4" s="84" t="s">
        <v>93</v>
      </c>
      <c r="G4" s="84" t="s">
        <v>6</v>
      </c>
      <c r="H4" s="84" t="s">
        <v>7</v>
      </c>
    </row>
    <row r="5" spans="1:8" ht="30">
      <c r="A5" s="97" t="s">
        <v>8</v>
      </c>
      <c r="B5" s="104" t="s">
        <v>145</v>
      </c>
      <c r="C5" s="98"/>
      <c r="D5" s="99">
        <v>125</v>
      </c>
      <c r="E5" s="100"/>
      <c r="F5" s="100"/>
      <c r="G5" s="100">
        <f>D5*E5</f>
        <v>0</v>
      </c>
      <c r="H5" s="100">
        <f>G5*1.08</f>
        <v>0</v>
      </c>
    </row>
    <row r="6" spans="1:8" ht="30">
      <c r="A6" s="97" t="s">
        <v>9</v>
      </c>
      <c r="B6" s="104" t="s">
        <v>146</v>
      </c>
      <c r="C6" s="98"/>
      <c r="D6" s="101">
        <v>83</v>
      </c>
      <c r="E6" s="100"/>
      <c r="F6" s="100"/>
      <c r="G6" s="100">
        <f t="shared" ref="G6" si="0">D6*E6</f>
        <v>0</v>
      </c>
      <c r="H6" s="100">
        <f t="shared" ref="H6" si="1">G6*1.08</f>
        <v>0</v>
      </c>
    </row>
    <row r="7" spans="1:8">
      <c r="A7" s="79"/>
      <c r="B7" s="79"/>
      <c r="C7" s="79"/>
      <c r="D7" s="79"/>
      <c r="E7" s="79"/>
      <c r="F7" s="79"/>
      <c r="G7" s="96">
        <f>SUM(G5:G6)</f>
        <v>0</v>
      </c>
      <c r="H7" s="96">
        <f>SUM(H5:H6)</f>
        <v>0</v>
      </c>
    </row>
    <row r="15" spans="1:8">
      <c r="F15" s="7" t="s">
        <v>154</v>
      </c>
    </row>
    <row r="16" spans="1:8">
      <c r="F16" s="7" t="s">
        <v>155</v>
      </c>
    </row>
  </sheetData>
  <pageMargins left="0.42" right="0" top="0.39370078740157483" bottom="0.39370078740157483" header="0" footer="0"/>
  <pageSetup paperSize="9" scale="85" fitToWidth="0" fitToHeight="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17"/>
  <sheetViews>
    <sheetView workbookViewId="0">
      <selection activeCell="C18" sqref="C18"/>
    </sheetView>
  </sheetViews>
  <sheetFormatPr defaultRowHeight="15"/>
  <cols>
    <col min="1" max="1" width="5" style="64" customWidth="1"/>
    <col min="2" max="2" width="31.5" style="64" customWidth="1"/>
    <col min="3" max="3" width="20.375" style="64" customWidth="1"/>
    <col min="4" max="4" width="5.5" style="64" customWidth="1"/>
    <col min="5" max="5" width="9.625" style="64" bestFit="1" customWidth="1"/>
    <col min="6" max="6" width="10" style="64" customWidth="1"/>
    <col min="7" max="7" width="12.25" style="64" customWidth="1"/>
    <col min="8" max="8" width="13.75" style="64" customWidth="1"/>
    <col min="9" max="9" width="14.375" style="64" customWidth="1"/>
    <col min="10" max="10" width="11" style="64" customWidth="1"/>
    <col min="11" max="11" width="12.5" style="64" customWidth="1"/>
    <col min="12" max="1024" width="11" style="64" customWidth="1"/>
    <col min="1025" max="16384" width="9" style="7"/>
  </cols>
  <sheetData>
    <row r="1" spans="1:11" s="70" customFormat="1" ht="13.5" customHeight="1">
      <c r="A1" s="113" t="s">
        <v>149</v>
      </c>
      <c r="B1" s="113"/>
      <c r="D1" s="71"/>
      <c r="E1" s="72"/>
      <c r="F1" s="110" t="s">
        <v>148</v>
      </c>
      <c r="G1" s="73"/>
    </row>
    <row r="2" spans="1:11">
      <c r="A2" s="108" t="s">
        <v>142</v>
      </c>
    </row>
    <row r="3" spans="1:11" s="6" customFormat="1" ht="42.75">
      <c r="A3" s="37" t="s">
        <v>91</v>
      </c>
      <c r="B3" s="13" t="s">
        <v>1</v>
      </c>
      <c r="C3" s="13" t="s">
        <v>144</v>
      </c>
      <c r="D3" s="38" t="s">
        <v>3</v>
      </c>
      <c r="E3" s="39" t="s">
        <v>92</v>
      </c>
      <c r="F3" s="39" t="s">
        <v>93</v>
      </c>
      <c r="G3" s="39" t="s">
        <v>6</v>
      </c>
      <c r="H3" s="39" t="s">
        <v>7</v>
      </c>
    </row>
    <row r="4" spans="1:11" s="48" customFormat="1" ht="33" customHeight="1">
      <c r="A4" s="40" t="s">
        <v>94</v>
      </c>
      <c r="B4" s="42" t="s">
        <v>135</v>
      </c>
      <c r="C4" s="42"/>
      <c r="D4" s="43">
        <v>500</v>
      </c>
      <c r="E4" s="74"/>
      <c r="F4" s="75"/>
      <c r="G4" s="76">
        <f>D4*E4</f>
        <v>0</v>
      </c>
      <c r="H4" s="77">
        <f>G4*1.08</f>
        <v>0</v>
      </c>
      <c r="I4" s="107"/>
      <c r="J4" s="49"/>
      <c r="K4" s="107"/>
    </row>
    <row r="5" spans="1:11" s="48" customFormat="1" ht="30">
      <c r="A5" s="40" t="s">
        <v>96</v>
      </c>
      <c r="B5" s="42" t="s">
        <v>136</v>
      </c>
      <c r="C5" s="42"/>
      <c r="D5" s="43">
        <v>350</v>
      </c>
      <c r="E5" s="74"/>
      <c r="F5" s="75"/>
      <c r="G5" s="76">
        <f t="shared" ref="G5:G8" si="0">D5*E5</f>
        <v>0</v>
      </c>
      <c r="H5" s="77">
        <f t="shared" ref="H5:H8" si="1">G5*1.08</f>
        <v>0</v>
      </c>
      <c r="J5" s="49"/>
      <c r="K5" s="50"/>
    </row>
    <row r="6" spans="1:11" s="48" customFormat="1" ht="30">
      <c r="A6" s="40" t="s">
        <v>98</v>
      </c>
      <c r="B6" s="42" t="s">
        <v>137</v>
      </c>
      <c r="C6" s="42"/>
      <c r="D6" s="43">
        <v>70</v>
      </c>
      <c r="E6" s="74"/>
      <c r="F6" s="75"/>
      <c r="G6" s="76">
        <f t="shared" si="0"/>
        <v>0</v>
      </c>
      <c r="H6" s="77">
        <f t="shared" si="1"/>
        <v>0</v>
      </c>
      <c r="J6" s="49"/>
      <c r="K6" s="50"/>
    </row>
    <row r="7" spans="1:11" s="48" customFormat="1" ht="61.5" customHeight="1">
      <c r="A7" s="40" t="s">
        <v>138</v>
      </c>
      <c r="B7" s="42" t="s">
        <v>139</v>
      </c>
      <c r="C7" s="42"/>
      <c r="D7" s="43">
        <v>10</v>
      </c>
      <c r="E7" s="74"/>
      <c r="F7" s="75"/>
      <c r="G7" s="76">
        <f t="shared" si="0"/>
        <v>0</v>
      </c>
      <c r="H7" s="77">
        <f t="shared" si="1"/>
        <v>0</v>
      </c>
      <c r="J7" s="49"/>
      <c r="K7" s="50"/>
    </row>
    <row r="8" spans="1:11" s="48" customFormat="1" ht="30">
      <c r="A8" s="40" t="s">
        <v>140</v>
      </c>
      <c r="B8" s="42" t="s">
        <v>147</v>
      </c>
      <c r="C8" s="42"/>
      <c r="D8" s="43">
        <v>120</v>
      </c>
      <c r="E8" s="74"/>
      <c r="F8" s="75"/>
      <c r="G8" s="76">
        <f t="shared" si="0"/>
        <v>0</v>
      </c>
      <c r="H8" s="77">
        <f t="shared" si="1"/>
        <v>0</v>
      </c>
      <c r="J8" s="49"/>
      <c r="K8" s="50"/>
    </row>
    <row r="9" spans="1:11" s="6" customFormat="1">
      <c r="G9" s="78">
        <f>SUM(G4:G8)</f>
        <v>0</v>
      </c>
      <c r="H9" s="78">
        <f>SUM(H4:H8)</f>
        <v>0</v>
      </c>
    </row>
    <row r="11" spans="1:11">
      <c r="B11" s="69"/>
    </row>
    <row r="16" spans="1:11">
      <c r="F16" s="64" t="s">
        <v>154</v>
      </c>
    </row>
    <row r="17" spans="6:6">
      <c r="F17" s="64" t="s">
        <v>155</v>
      </c>
    </row>
  </sheetData>
  <mergeCells count="1">
    <mergeCell ref="A1:B1"/>
  </mergeCells>
  <pageMargins left="0.27559055118110237" right="0" top="0.62992125984251968" bottom="0.62992125984251968" header="0" footer="0"/>
  <pageSetup paperSize="9" scale="8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zad. 1 różne pr. lecznicze</vt:lpstr>
      <vt:lpstr>zad. 2 heparyny drobnocz.</vt:lpstr>
      <vt:lpstr>zad. 3 opatrunki lecznicze</vt:lpstr>
      <vt:lpstr>zad. 4 opatr. bakteriobójcze</vt:lpstr>
      <vt:lpstr>zad. 5 noradrenalina</vt:lpstr>
      <vt:lpstr>zad. 6 różne pr. lecznicze</vt:lpstr>
      <vt:lpstr>zad. 7 propofol</vt:lpstr>
      <vt:lpstr>zad. 8 kontrasty</vt:lpstr>
      <vt:lpstr>'zad. 1 różne pr. lecznicze'!Obszar_wydruku</vt:lpstr>
      <vt:lpstr>'zad. 3 opatrunki lecznicze'!Obszar_wydruku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</dc:creator>
  <cp:lastModifiedBy>Zamówienia</cp:lastModifiedBy>
  <cp:revision>4</cp:revision>
  <cp:lastPrinted>2020-12-31T07:28:14Z</cp:lastPrinted>
  <dcterms:created xsi:type="dcterms:W3CDTF">2020-11-23T11:09:38Z</dcterms:created>
  <dcterms:modified xsi:type="dcterms:W3CDTF">2020-12-31T07:28:17Z</dcterms:modified>
</cp:coreProperties>
</file>