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7" activeTab="0"/>
  </bookViews>
  <sheets>
    <sheet name="zad.1 jednoraz.odzież med." sheetId="1" r:id="rId1"/>
    <sheet name="zad.2 maski,czapki,faruchy " sheetId="2" r:id="rId2"/>
    <sheet name="zad.3 podkłady" sheetId="3" r:id="rId3"/>
    <sheet name="zad.4 fartuchy chirirgiczne" sheetId="4" r:id="rId4"/>
    <sheet name="zad.5 paski do zamykania ran" sheetId="5" r:id="rId5"/>
    <sheet name="zad.6 igły,strzykawki,kaniule" sheetId="6" r:id="rId6"/>
    <sheet name="zad.7 przyrz.do anest. i resus" sheetId="7" r:id="rId7"/>
    <sheet name="zad.8 wyroby med.j.u." sheetId="8" r:id="rId8"/>
    <sheet name="zad.9 osprzęt do endoskopii" sheetId="9" r:id="rId9"/>
    <sheet name="zad.10 tupfery" sheetId="10" r:id="rId10"/>
    <sheet name="zad.11 setony" sheetId="11" r:id="rId11"/>
    <sheet name="zad.12 kompresy" sheetId="12" r:id="rId12"/>
    <sheet name="zad. 13 poj.na wycinki z formal" sheetId="13" r:id="rId13"/>
  </sheets>
  <definedNames>
    <definedName name="_xlnm.Print_Area" localSheetId="1">'zad.2 maski,czapki,faruchy '!$A$1:$I$32</definedName>
    <definedName name="_xlnm.Print_Area" localSheetId="5">'zad.6 igły,strzykawki,kaniule'!$A$1:$I$70</definedName>
  </definedNames>
  <calcPr fullCalcOnLoad="1"/>
</workbook>
</file>

<file path=xl/sharedStrings.xml><?xml version="1.0" encoding="utf-8"?>
<sst xmlns="http://schemas.openxmlformats.org/spreadsheetml/2006/main" count="703" uniqueCount="281">
  <si>
    <t>Zał. nr 1 do siwz</t>
  </si>
  <si>
    <t>………………………………..</t>
  </si>
  <si>
    <t>podpis Wykonawcy</t>
  </si>
  <si>
    <t>FORMULARZ OFERTOWO - CENOWY</t>
  </si>
  <si>
    <t>Lp.</t>
  </si>
  <si>
    <t>Nazwa asortyment - cecha</t>
  </si>
  <si>
    <t>Nazwa handlowa oferowanego produktu</t>
  </si>
  <si>
    <t>J. m.</t>
  </si>
  <si>
    <t xml:space="preserve">Ilość </t>
  </si>
  <si>
    <t>Cena jedn. netto</t>
  </si>
  <si>
    <t>Cena jedn. brutto</t>
  </si>
  <si>
    <t>1.</t>
  </si>
  <si>
    <t>szt.</t>
  </si>
  <si>
    <t>2.</t>
  </si>
  <si>
    <t>3.</t>
  </si>
  <si>
    <t>4.</t>
  </si>
  <si>
    <t>op.</t>
  </si>
  <si>
    <t>5.</t>
  </si>
  <si>
    <t>6.</t>
  </si>
  <si>
    <t>7.</t>
  </si>
  <si>
    <t>8.</t>
  </si>
  <si>
    <t>9.</t>
  </si>
  <si>
    <t>10.</t>
  </si>
  <si>
    <t>11.</t>
  </si>
  <si>
    <t>12.</t>
  </si>
  <si>
    <t>13.</t>
  </si>
  <si>
    <t>14.</t>
  </si>
  <si>
    <t>15.</t>
  </si>
  <si>
    <t>16.</t>
  </si>
  <si>
    <t>17.</t>
  </si>
  <si>
    <t>18.</t>
  </si>
  <si>
    <t>19.</t>
  </si>
  <si>
    <t>20.</t>
  </si>
  <si>
    <t>21.</t>
  </si>
  <si>
    <t>szt</t>
  </si>
  <si>
    <t>22.</t>
  </si>
  <si>
    <t>23.</t>
  </si>
  <si>
    <t>24.</t>
  </si>
  <si>
    <t>25.</t>
  </si>
  <si>
    <t>26.</t>
  </si>
  <si>
    <t>27.</t>
  </si>
  <si>
    <t>28.</t>
  </si>
  <si>
    <t>29.</t>
  </si>
  <si>
    <t>30.</t>
  </si>
  <si>
    <t>31.</t>
  </si>
  <si>
    <t>32.</t>
  </si>
  <si>
    <t>33.</t>
  </si>
  <si>
    <t>op</t>
  </si>
  <si>
    <t>34.</t>
  </si>
  <si>
    <t>35.</t>
  </si>
  <si>
    <t>36.</t>
  </si>
  <si>
    <t>37.</t>
  </si>
  <si>
    <t>38.</t>
  </si>
  <si>
    <t>39.</t>
  </si>
  <si>
    <t>40.</t>
  </si>
  <si>
    <t>41.</t>
  </si>
  <si>
    <t>42.</t>
  </si>
  <si>
    <t>43.</t>
  </si>
  <si>
    <t>44.</t>
  </si>
  <si>
    <t>45.</t>
  </si>
  <si>
    <t>46.</t>
  </si>
  <si>
    <t>Nazwa handlowa/ numer katalogowy oferowanego produktu</t>
  </si>
  <si>
    <t xml:space="preserve">szt. </t>
  </si>
  <si>
    <t>Ilość</t>
  </si>
  <si>
    <t>47.</t>
  </si>
  <si>
    <t>48.</t>
  </si>
  <si>
    <t>49.</t>
  </si>
  <si>
    <t>50.</t>
  </si>
  <si>
    <t>51.</t>
  </si>
  <si>
    <t>52.</t>
  </si>
  <si>
    <t>53.</t>
  </si>
  <si>
    <t>54.</t>
  </si>
  <si>
    <t>55.</t>
  </si>
  <si>
    <t>Sprzęt i wyroby medyczne jednorazowego użytku – jednorazowa odzież medyczna</t>
  </si>
  <si>
    <t xml:space="preserve">Wartość netto  </t>
  </si>
  <si>
    <t xml:space="preserve">Wartość brutto   </t>
  </si>
  <si>
    <t>kpl.</t>
  </si>
  <si>
    <t>Ubranie operacyjne wykonane z włókniny typu SMS o gramaturze min. 40 g/m2, antystatyczne, dekolt V obszyty białą lamówką, na bluzie 3 kieszenie, rękawy i nogawki podszyte, spodnie z paskiem, kolor niebieski, rozm. S – L, pakowane jako komplet. Ubranie przeznaczone do stosowania w środowisku bloku operacyjnego, zgodnie z normą PN EN 13795.</t>
  </si>
  <si>
    <t>Sprzęt i wyroby medyczne jednorazowego użytku – podkłady</t>
  </si>
  <si>
    <t>Jednorazowy wysokochłonny podkład higieniczny na stół operacyjny pod pacjenta,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3300ml (Chłonność wg Rothwell ISO 11948-1.). Podkład oddychający - potwierdzone kartą producenta.
Warstwa chłonna (rdzeń wysokochłonny ) o wymiarze całkowitym:51x 181 (tolerancja 2 cm) zawiera  substancję absorbującą płyny oraz warstwę celulozową. Warstwa chłonna pikowana, dzięki czemu podkład nie marszczy się pod pacjentem, nadając się długotrwałych zabiegów operacyjnych. Podkład bielony bez użycia chloru. Wszystkie warstwy podkładu wolne od ftalanów. Warstwa spodnia pełnobarierowa. Waga podkładu: 272 g (+- 5 g), pakowany po 10 sztuk.</t>
  </si>
  <si>
    <t>Prześcieradła jednorazowego użytku, składane, bibułowo-foliowe, 80x170 cm, chłonność minimum 300 ml, wzmocnione 48 nitkami z poliestru, bibułka min. 24 g/m2, folia polietylen min. 13  mikronów, z paskiem bocznym zapobiegającym wyciekom.</t>
  </si>
  <si>
    <t>Prześcieradła jednorazowego użytku, składane, bibułowo-foliowe, 80x210 cm, chłonność minimum 310 ml, wzmocnione 48 nitkami z poliestru, bibułka min. 24 g/m2, folia polietylen min. 13  mikronów, z paskiem bocznym zapobiegającym wyciekom.</t>
  </si>
  <si>
    <t>Podkłady higieniczne z pulpą celulozową i superabsorbentem, z zakładkami, rozmiar całkowity min. 70x180 cm, rozmiar warstwy chłonnej - min. 60x80 cm, chłonność min. 1750 ml, od strony pacjenta - włóknina min. 15 g/m2, warstwa nieprzemakalna folia PE min. 21 g/m2.</t>
  </si>
  <si>
    <t>Podkłady higieniczne jednorazowego użytku z pulpą celulozową, rozmiar minimum 60x90 cm, chłonność minimum 1000 ml, od strony pacjenta - włóknina polipropylenowa o gramaturze minimum 11 g/m2, warstwa nieprzemakalna - folia polietylenowa o gramaturze minimum 20 g/m2.</t>
  </si>
  <si>
    <t>Podkłady higieniczne z pulpą celulozową min. 140 g/m kw. rozmiar 60x90 cm, chłonność min. 1400 ml, od strony pacjenta - włóknina min. 11 g/m2, warstwa nieprzemakalna folia PE min. 20 g/m2.</t>
  </si>
  <si>
    <t xml:space="preserve">Rolki podfoliowane, 50 cm x 65 m, perforowane co 38 cm, celuloza 29 g/m2, folia PE 17  mikronów </t>
  </si>
  <si>
    <t>Pokrowiec na materac, z folii (PE), rozmiar 210x90x20</t>
  </si>
  <si>
    <t>Śliniaki do karmienia pacjentów, samoprzylepne,  z kieszonką, rozmiar min. 37x70 cm, samoprzylepne, niebieskie, bibułka z warstwą nieprzemakalną wykonaną z polietylenu, pakowane w worek foliowy po 100 szt.</t>
  </si>
  <si>
    <t xml:space="preserve">Wartość brutto  </t>
  </si>
  <si>
    <t xml:space="preserve">Wartość netto </t>
  </si>
  <si>
    <t xml:space="preserve">Wartość netto    </t>
  </si>
  <si>
    <t xml:space="preserve">Wartość brutto </t>
  </si>
  <si>
    <t xml:space="preserve">Wartość brutto    </t>
  </si>
  <si>
    <t>Różne materiały opatrunkowe-tupfery</t>
  </si>
  <si>
    <t>Nazwa asortyment  -  cecha</t>
  </si>
  <si>
    <t xml:space="preserve">Cena jed. netto  </t>
  </si>
  <si>
    <t xml:space="preserve">Cena jed. brutto </t>
  </si>
  <si>
    <t>Tupfer Groszek 12x12 17n z rtg a5, opakowanie typu papier-folia, z etykietą w pełni identyfikujacą wyrób oraz dwoma etykietami typu tag umożliwiającymi uzupełnienie dokumentacji medycznej</t>
  </si>
  <si>
    <t>Tupfer Groszek 8x8 17n z rtg a5, opakowanie typu papier-folia, z etykietą w pełni identyfikujacą wyrób oraz dwoma etykietami typu tag umożliwiającymi uzupełnienie dokumentacji medycznej</t>
  </si>
  <si>
    <t>Różne materiały opatrunkowe-setony</t>
  </si>
  <si>
    <t>Seton sterylny 5cmx1m 17n 4w RTG a1, opakowanie typu papier-folia, z etykietą w pełni identyfikujacą wyrób oraz dwoma etykietami typu tag umożliwiającymi uzupełnienie dokumentacji medycznej</t>
  </si>
  <si>
    <t>Seton sterylny 5cmx1m 17n 4w RTG a2, opakowanie typu papier-folia, z etykietą w pełni identyfikujacą wyrób oraz dwoma etykietami typu tag umożliwiającymi uzupełnienie dokumentacji medycznej</t>
  </si>
  <si>
    <t>Seton sterylny  7,5cmx1m 17n 4w RTG a1, opakowanie typu papier-folia, z etykietą w pełni identyfikujacą wyrób oraz dwoma etykietami typu tag umożliwiającymi uzupełnienie dokumentacji medycznej</t>
  </si>
  <si>
    <t>Seton sterylny  7,5cmx1m 17n 4w RTG a2, opakowanie typu papier-folia, z etykietą w pełni identyfikujacą wyrób oraz dwoma etykietami typu tag umożliwiającymi uzupełnienie dokumentacji medycznej</t>
  </si>
  <si>
    <t>Sprzęt i wyroby med. jednorazowego użytku – maski, czapki, fartuchy itp.</t>
  </si>
  <si>
    <t xml:space="preserve">Ilość oddz. </t>
  </si>
  <si>
    <t xml:space="preserve">Wartość netto   </t>
  </si>
  <si>
    <t>Czapka  chirurgiczna damska typu beret z gumką na całym obwodzie z niepylącej hypoalergicznej ,antyelektrostatycznej włókniny. Pakowane po min 100szt w op. kolor różowy i niebieski</t>
  </si>
  <si>
    <t>Czapka operacyjna męska z wstawką przeciwpotną  z niepylącej hypoalergicznej, antyelektrostatycznej włókniny  typu furażerka wiązana na troki lub z gumką w tylnej części czapki. Poakowane po min 100szt w op., kolor zielony.</t>
  </si>
  <si>
    <t>Fartuchy foliowe</t>
  </si>
  <si>
    <t>Fartuch jednorazowy, fizelinowy dla pacjenta, wiązany, dł. od pasa do kolan, szer. zakrywająca całe biodra</t>
  </si>
  <si>
    <t>Maska chirurgiczna  wiązana trójwarstwowa hypoalergiczna  z osłoną na oczy (op. po 50 szt.)</t>
  </si>
  <si>
    <t>Maska chirurgiczna jednorazowego użytku wiązana trójwarstwowa hypoalergiczna (op. po 50 szt.)</t>
  </si>
  <si>
    <t>Maska operacyjna jednorazowego użytku na gumce (op. po 50 szt.)</t>
  </si>
  <si>
    <t>Maska operacyjna jednorazowego użytku wiązana (op. po 50 szt.)</t>
  </si>
  <si>
    <t>Ochraniacz krocza Suspensorium męskie rozmiar L</t>
  </si>
  <si>
    <t>Ochraniacz krocza Suspensorium męskie rozmiar XL</t>
  </si>
  <si>
    <t>Ochraniacz krocza Suspensorium męskie rozmiar M</t>
  </si>
  <si>
    <t>Ochraniacze foliowe z gumką na obuwie (op 100szt)</t>
  </si>
  <si>
    <t>Ochraniacze na obuwie jednorazowe, fizelinowe z gumką</t>
  </si>
  <si>
    <t>Spodenki krótkie z otworem niejałowe (do kolonoskopii) rozmiar uniwersalny</t>
  </si>
  <si>
    <t>Sprzęt i wyroby medyczne jednorazowego użytku - igły, strzykawki, kaniule</t>
  </si>
  <si>
    <t>Igła do penów 0,25 x 4 mm (31G) Sterylizacja EO, osłonka igły kodowana kolorystycznie, - op. 100 szt.</t>
  </si>
  <si>
    <t>Igła do penów 0,30 x 8,0 mm (30G) Sterylizacja EO, osłonka igły kodowana kolorystycznie, - op. 100 szt.</t>
  </si>
  <si>
    <t>Igła Luer 0, 45x 16 ( op. 100 szt.)</t>
  </si>
  <si>
    <t>Igła Luer 0,30 x 12 ( op. 100 szt.)</t>
  </si>
  <si>
    <t>Igła Luer 0,45 x 12 ( op. 100 szt.)</t>
  </si>
  <si>
    <t>Igła Luer 0,5 x 25 ( op. 100 szt.)</t>
  </si>
  <si>
    <t>Igła Luer 0,6 x 30 ( op. 100 szt.)</t>
  </si>
  <si>
    <t>Igła Luer 0,7 x 30 ( op. 100 szt.)</t>
  </si>
  <si>
    <t>Igła Luer 0,8 x 40 ( op. 100 szt.)</t>
  </si>
  <si>
    <t>Igła Luer 0,9 x 40 ( op. 100 szt.)</t>
  </si>
  <si>
    <t>Igła Luer 1,1 x 40 ( op. 100 szt.)</t>
  </si>
  <si>
    <t>Igła Luer 1,2 x 40 ( op. 100 szt.)</t>
  </si>
  <si>
    <t>Igła typu motylek bezpieczny do krótkotrwałych wlewów dożylnych z zabezpieczeniem igły po użyciu obsługiwane jedną ręką.  Na skrzydełkach umieszczone logo producenta oraz rozmiar.  Dren nie zawiera ftalanów. Pakowany w opakowanie Folia-Folia, oznaczone kolorystycznie. Rozm. 25 G (0,5 mm) pomarańczowy, przepływ 4,1 ml/min</t>
  </si>
  <si>
    <t>Igła motylek bezpieczny, rozm. 21 G (0,8 mm) zielony, przepływ 28,8 ml/min- opis j.w.</t>
  </si>
  <si>
    <t>Igła motylek bezpieczny, rozm. 22 G (0,7 mm) czarny, przepływ 18,0 ml/min - opis j.w.</t>
  </si>
  <si>
    <t>Igła motylek bezpieczny, rozm. 23 G (0,6 mm) niebieski, przepływ 10,8 ml/min- opis j.w</t>
  </si>
  <si>
    <t>Kaniula dożylna z portem bocznym, wykonana z PTFE, bez lateksu, bez PCV, z zastawką antyzwrotną i kapturkiem zabezpieczającym, z filtrem hydrofobowym, o wysokim współczynniku penetracji (ostrości). Min 4 paski widzialne w promieniach RTG. Port boczny z funkcją samodomykania, elastyczne skrzydełka stabilizujące kaniulę w żyle, średnica 0,4-0,7 x 19 mm 24 G.</t>
  </si>
  <si>
    <t>Kaniula typu venflon 0,5- 0,9 x 25 mm 22 G, opis jw.</t>
  </si>
  <si>
    <t>Kaniula typu venflon 0,7- 1,1 x 32 mm 20 G opis jw.</t>
  </si>
  <si>
    <t>Kaniula typu venflon 0,9- 1,3 x 45 mm 18 G opis j.w</t>
  </si>
  <si>
    <t>Kaniula typu venflon 1,1-1,5 x 45 mm 17 G opis jw.</t>
  </si>
  <si>
    <t>Kaniula typu venflon 1,3-1,7 x 45  mm 16 G opis jw.</t>
  </si>
  <si>
    <t>Kaniula typu venflon 1,8-2,1 x 45  mm  14 G opis jw.</t>
  </si>
  <si>
    <t>Kranik trójdrożny</t>
  </si>
  <si>
    <t>Kranik trójdrożny odcinający z przedłużaczem</t>
  </si>
  <si>
    <t xml:space="preserve">Kranik trójdrożny z oznaczeniem kierunków przepływu, z materiału nadającego się do kontaktu z preparatami krwi oraz emulsjami tłuszczowymi. Trójkierunkowe pokrętło kranika w kolorze innym niż biały (np. czerwony lub niebieski). </t>
  </si>
  <si>
    <t xml:space="preserve">Zamknięty system bezigłowy, do żył i tętnic pozwalający na wielokrotne użycie z zachowaniem jałowości, wytrzymałość do 7 dni i 720 aktywacji Przezroczysty (obudowa i membrana) umożliwiający kontrolę wzrokową - do żył i częściowo zabarwiona na czerwono, przezierna obudowa - do tętnic( łatwa identyfikacja), nie zawierający części metalowych, z podzielną silikonową bezbarwną i przezroczystą membraną typu Split septum, prosty tor przepływu, łatwy do czyszczenia przed i po użyciu. Możliwość do podłączenia z końcówkami luer-lock i luer-slip. Posiadający małą objętość wypełnienia max 0,07 ml. o przepływie do 600 ml/min. Wytrzymały  na ciśnienie do 24 barów (350psi).Może być używany w tomografii komputerowej i rezonansie magnetycznym. System nie zawierający ftalanów oraz latexu, Sterylny. Pakowany w opakowanie typu blister. </t>
  </si>
  <si>
    <t>sz.</t>
  </si>
  <si>
    <t>Nakłuwacze jednorazowego użytku, głębokość nakłucia 1,8mm lub 2,4mm. Ostrze silikonowane (op. 200 szt.)</t>
  </si>
  <si>
    <t>Przedłużacz do pomp infuzyjnych przezroczysty Luer Lock, dł. min 120 cm max 180 cm</t>
  </si>
  <si>
    <t>Przedłużacz (dren) przyciemniany do pomp infuzyjnych, jednorazowego użytku do podawania leków światłoczułych Luer Lock, dł. od 150-180 cm</t>
  </si>
  <si>
    <t>Przyrząd do szybkiego przetaczania krwi</t>
  </si>
  <si>
    <t xml:space="preserve">Rampa 3-kranikowa wykonana z poliwęglanu odpornego na działanie tłuszczy i agresywnych leków. Przeźroczysta na całej długości, co pozwala wykryć ewentualność obecność pęcherzyków powietrza. Każdy kranik w innym kolorze z oznaczeniem kierunku przepływu zakończony koreczkiem. Sterylizowana tlenkiem etylenu. Nazwa firmy na rampie </t>
  </si>
  <si>
    <t xml:space="preserve">Rampa 5-kranikowa wykonana z poliwęglanu odpornego na działanie tłuszczy i agresywnych leków. Przeźroczysta na całej długości, co pozwala wykryć ewentualność obecność pęcherzyków powietrza. Każdy kranik w innym kolorze z oznaczeniem kierunku przepływu zakończony koreczkiem. Sterylizowana tlenkiem etylenu. Nazwa firmy na rampie </t>
  </si>
  <si>
    <t>Strzykawka 100 ml Żaneta z gumowym tłokiem</t>
  </si>
  <si>
    <t>Strzykawka 140/160 ml Żaneta z gumowym tłokiem</t>
  </si>
  <si>
    <t xml:space="preserve">Strzykawka 50/60 ml do pomp infuzyjnych, transparentna z gumowym tłokiem, zgodna z normą PN-EN ISO 7886-2: 2002 </t>
  </si>
  <si>
    <t xml:space="preserve">Strzykawka cewnikowa z gumowym tłokiem z rozszerzeniem 50/60, 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co 1ml, kryza zabezpieczająca przed przypadkowym wysunięciem tłoka. Dołączony łącznik luer w kolorze niebieskim. Nazwa producenta na cylindrze strzykawki.  </t>
  </si>
  <si>
    <t>Strzykawka Luer  10 ml (op. 100 szt.) z gumowym tłokiem</t>
  </si>
  <si>
    <t>Strzykawka Luer 20 ml (op. 50 szt.) z gumowym tłokiem, ze skalą co 1 ml</t>
  </si>
  <si>
    <t>Strzykawka Luer  3 ml (op. 100 szt.) z gumowym tłokiem</t>
  </si>
  <si>
    <t>Strzykawka Luer 5 ml (op. 100 szt.) z gumowym tłokiem</t>
  </si>
  <si>
    <t xml:space="preserve">Strzykawka Luer Lock 20 ml do pompy infuzyjnej z gumowym tłokiem zgodna z normą PN-EN ISO 7886-2: 2002 </t>
  </si>
  <si>
    <t xml:space="preserve">Strzykawka Luer Lock 20 ml do pompy infuzyjnej z gumowym tłokiem, przyciemniana do podawania leków światłoczułych zgodna z normą PN-EN ISO 7886-2: 2002 </t>
  </si>
  <si>
    <t>Strzykawka Luer Lock 50/60 ml do pompy infuzyjnej z gumowym tłokiem, przyciemniana do podawania leków światłoczułych</t>
  </si>
  <si>
    <t>Jednorazowa osłona na basen, posiadająca absorbent i zamknięcie, zapewniająca separację naczynia od pacjenta oraz pościeli, do używania ze wszystkimi dostępnymi rozmiarami basenów.</t>
  </si>
  <si>
    <t>Kaczka męska w formie jednorazowej torby, posiadająca absorbent i zamknięcie.</t>
  </si>
  <si>
    <t>Sterylne paski do zamykania ran</t>
  </si>
  <si>
    <t xml:space="preserve">   Lp.</t>
  </si>
  <si>
    <t xml:space="preserve">            Nazwa asortyment  -  cecha</t>
  </si>
  <si>
    <t>Sterylne paski do zamykania ran ¼ in ½ in 6 mm x 38 mm x 6 szt</t>
  </si>
  <si>
    <t>opak.</t>
  </si>
  <si>
    <t>Sterylne paski do zamykania ran ¼ in 3 in 6 mm x 100 mm x 5 szt</t>
  </si>
  <si>
    <t>Sterylne paski do zamykania ran ¼ in 3 in 6 mm x 75 mm x 3 szt</t>
  </si>
  <si>
    <t>Przyrządy do anestezji i resuscytacji</t>
  </si>
  <si>
    <t>Filtr hydrofobowy linii monitorującej gazy przy aparacie do znieczuleń</t>
  </si>
  <si>
    <t>Filtr infuzyjny do podawania lipidów z membraną typu PET 1,2 µm, o powierzchni ok.. 13,5 cm, przezroczysty, z łącznikiem męskim Luer Lock, 24 godz.</t>
  </si>
  <si>
    <t>Filtr mechaniczny do respiratora o powierzchni filtrującej min. 700 cm2</t>
  </si>
  <si>
    <t>Łącznik kolankowy z rurką karbowaną 22F/22M/15F, z obrotowym krętlikiem kolankowym, port do bronchoskopu średnica 7,6 mm</t>
  </si>
  <si>
    <t>Maska anestetyczna z dmuchanym kołnierzem nr 2 jednorazowego użytku</t>
  </si>
  <si>
    <t>Maska anestetyczna z dmuchanym kołnierzem nr 3 jednorazowego użytku</t>
  </si>
  <si>
    <t>Maska anestetyczna z dmuchanym kołnierzem nr 4 jednorazowego użytku</t>
  </si>
  <si>
    <t>Maska anestetyczna z dmuchanym kołnierzem nr 5 jednorazowego użytku</t>
  </si>
  <si>
    <t>Maska anestetyczna z dmuchanym kołnierzem nr 6 jednorazowego użytku</t>
  </si>
  <si>
    <t>Maska tlenowa z drenem dł. 210 cm, jednorazowa, sterylna pakowana pojedynczo, posiada elastyczną metalową płytkę umożliwiającą dopasowanie. Rozmiar M</t>
  </si>
  <si>
    <t>opis j. w. rozmiar L</t>
  </si>
  <si>
    <t>opis j. w. rozmiar XL</t>
  </si>
  <si>
    <t>Maska krtaniowa jednoraz. użyt. nr 3 z mankietem niskociśnieniowym, wykonana z jednego kawałka materiału, sprężysta, łatwa w zakładaniu, rozmiar rurki i maksymalna objętość mankietu oznaczona na baloniku kontrolnym</t>
  </si>
  <si>
    <t>Maska krtaniowa jednoraz. użyt. nr 4 z mankietem niskociśnieniowym, wykonana z jednego kawałka materiału, sprężysta, łatwa w zakładaniu, rozmiar rurki i maksymalna objętość mankietu oznaczona na baloniku kontrolnym</t>
  </si>
  <si>
    <t>Maska krtaniowa jednoraz. użyt. nr 5 z mankietem niskociśnieniowym, wykonana z jednego kawałka materiału, sprężysta, łatwa w zakładaniu, rozmiar rurki i maksymalna objętość mankietu oznaczona na baloniku kontrolnym</t>
  </si>
  <si>
    <t>Maska tlenowa dla dorosłych oddychających samodzielnie z rezerwuarem w postaci worka, z  drenem dł. 200 cm, transparentna. Rozmiar M.</t>
  </si>
  <si>
    <t>Maska tlenowa dla dorosłych z regulowaną dyszą Venturiego z drenem dł. 200 cm</t>
  </si>
  <si>
    <t>Paski do mocowania rurki intubacyjnej z przylepcem nie alergizującym</t>
  </si>
  <si>
    <t>Paski do mocowania rurki tracheostomijnej wokół szyi, jednoczęściowe, z miękkiego tworzywa z szerszą częścią obejmującą szyję od tyłu, z regulacją długości poprzez rzepy zapinane w otworach mocujących rurki tracheostomijnej.</t>
  </si>
  <si>
    <t>Przedłużacz ze złączem rurki intubacyjnej, zagięty 90 st.  z portem kapnografii</t>
  </si>
  <si>
    <t>Przejściówki proste, krótkie do rur anestezjologicznych, jednorazowego użytku, rozmiar 15F/22M/22M</t>
  </si>
  <si>
    <t>Przejściówki proste, krótkie do rur anestezjologicznych, jednorazowego użytku, rozmiar 22F/22M</t>
  </si>
  <si>
    <t>Urządzenie oddechowe (sztuczny nos) dla pacjentów po tracheostomii</t>
  </si>
  <si>
    <t>Różne materiały opatrunkowe-kompresy</t>
  </si>
  <si>
    <t>Kompres wysokochłonny jałowy 10 x 20 cm</t>
  </si>
  <si>
    <t>Kompres wysokochłonny jałowy 20 x 20 cm</t>
  </si>
  <si>
    <t>Osprzęt jednorazowego użytku do endoskopii</t>
  </si>
  <si>
    <t>........................................................</t>
  </si>
  <si>
    <t xml:space="preserve">Igła typu Huber do portów 19G/20 mm </t>
  </si>
  <si>
    <t xml:space="preserve">Igła typu Huber do portów 20G/20 mm </t>
  </si>
  <si>
    <t xml:space="preserve">Igła typu Huber do portów 22G/20 mm </t>
  </si>
  <si>
    <t>Wyroby medyczne jednorazowego użytku</t>
  </si>
  <si>
    <t>Pojemniki na wycinki z formaliną</t>
  </si>
  <si>
    <t xml:space="preserve">Pojemnik na próbki do badań hist-pat poj. 40 ml z 10 % formaliną 20 ml-gotowy do użytku, zakręcany z etykietą do opisania pobranej próbki. Produkt posiadający certyfikat ISO 13485. Op. 100 szt.  </t>
  </si>
  <si>
    <t xml:space="preserve">Pojemnik na próbki do badań hist-pat poj. 60 ml z 10 % formaliną 30 ml-gotowy do użytku, zakręcany z etykietą do opisania pobranej próbki. Produkt posiadający certyfikat ISO 13485. Op. 100 szt.  </t>
  </si>
  <si>
    <t xml:space="preserve">Pojemnik na próbki do badań hist-pat poj. 125 ml z 10 % formaliną 63 ml-gotowy do użytku, zakręcany z etykietą do opisania pobranej próbki. Produkt posiadający certyfikat ISO 13485. Op. 50 szt.  </t>
  </si>
  <si>
    <t xml:space="preserve">Pojemnik na próbki do badań hist-pat poj. 250 ml z 10 % formaliną 125 ml-gotowy do użytku, zakręcany z etykietą do opisania pobranej próbki. Produkt posiadający certyfikat ISO 13485. Op. 30 szt.  </t>
  </si>
  <si>
    <t xml:space="preserve">Pojemnik na próbki do badań hist-pat poj. 500 ml z 10 % formaliną 250 ml-gotowy do użytku, zakręcany z etykietą do opisania pobranej próbki. Produkt posiadający certyfikat ISO 13485. Op. 20 szt.  </t>
  </si>
  <si>
    <t xml:space="preserve">Pojemnik na próbki do badań hist-pat poj. 1000 ml z 10 % formaliną 500 ml-gotowy do użytku, zakręcany z etykietą do opisania pobranej próbki. Produkt posiadający certyfikat ISO 13485. Op. 10 szt.  </t>
  </si>
  <si>
    <t>Okulary ochronne plastikowe z transparentnego materiału dla personelu medycznego</t>
  </si>
  <si>
    <t xml:space="preserve">             podpis Wykonawcy </t>
  </si>
  <si>
    <t>Sprzęt i wyroby medyczne jednorazowego użytku – fartuchy chirurgiczne</t>
  </si>
  <si>
    <t>Rozgałęziacz dwuświatłowy, dreny poliuretanowe o długości 6-9 cm i zaciskami, zakończony dwoma automatycznymi zaworami bezigłowymi, kompatybilnymi z połączeniami typu Luer – Lock i Luer- Slip, posiadającymi podzielną , silikonową, przeźroczystą membranę, o jednorodnej powierzchni do dezynfekcji typu Split septum, posiadającymi prosty tor przepływu, bez elementów lub mechanizmów wewnętrznych, pracującymi w systemie zamkniętym, posiadającymi przeźroczystą obudowę, pomagającą zapewnić skuteczność przepłukiwania, o przepływie do 600ml/min, o przestrzeni martwej wynoszącej 0,07ml, wytrzymałymi na ciśnienie płynu iniekcyjnego do 24 barów, zgodnego z wymaganiami normy PN-EN ISO 10555-5. System przeznaczony do  łączenia z różnymi elementami linii infuzyjnej, pobierania krwi, możliwość podawania tłuszczy.  Bez latexu, części metalowych, nie zawiera ftalanów, nie zawiera pirogenów.Może być stosowany przez 7dni lub 360 użyć</t>
  </si>
  <si>
    <t xml:space="preserve">Rozgałęziacz trzyświatłowy, dreny  poliuretanowe o długości 6-9 cm i zaciskami, zakończony trzema automatycznymi zaworami bezigłowymi, kompatybilnymi z połączeniami typu Luer – Lock i Luer- Slip, posiadającymi podzielną , silikonową, przeźroczystą membranę, o jednorodnej powierzchni do dezynfekcji typu Split septum, posiadającymi prosty tor przepływu, bez elementów lub mechanizmów wewnętrznych, pracującymi w systemie zamkniętym, posiadającymi przeźroczystą obudowę, pomagającą zapewnić skuteczność przepłukiwania, o przepływie do 600ml/min, o przestrzeni martwej wynoszącej 0,07ml, wytrzymałymi na ciśnienie płynu iniekcyjnego do 24 barów, zgodnego z wymaganiami normy PN-EN ISO 10555-5. System przeznaczony do  łączenia z różnymi elementami linii infuzyjnej, pobierania krwi, możliwość podawania tłuszczy.  Bez latexu, części metalowych, nie zawiera ftalanów, nie zawiera pirogenów.Może być stosowany przez 7dni lub 360 użyć. </t>
  </si>
  <si>
    <t>Maska ochronna dla personelu medycznego bez zaworu z filtrem FFP3 na gumce, zabezpieczająca przed chorobami zakaźnymi (w tym m.in. gruźlica, AH1N1, Ebola), skuteczność filtracji 99,99 %, spełniająca wymagania normy EN 149 oraz normy EN14683 (op. 30 szt.)</t>
  </si>
  <si>
    <t>Fartuch chirurgiczny wzmocniony niezawierający wiskozy ani celulozy, wykonany z pięciowarstwowej włókniny SMMMS o minimalnej gramaturze 35 g/m², wzmacniany wewnętrznie z przodu i na ¾ rękawów laminatem mikroporowatego polietylenu i polipropylenu o minimalnej gramaturze 45g/m².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z włókniny wiskozowej 30x40cm.  Na opakowaniu wskażnik sterylizacji oraz 2 samoprzylepne naklejki transferowe zawierające nazwę dostawcy, nr referencyjny nr serii i datę ważności . Na opakowaniu jednostkowym piktogram potwierdzający, że zestaw nie zawiera lateksu. Opakowanie zbiorcze (karton) zabezpieczone dodatkowo wewnętrznie workiem z folii PE.  Zaoferowane fartuchy muszą spełniać normy  MDD 93/42, PN EN 13795 : 2011 , EN ISO 11135 -1: 2007 oraz EN 556 – 1:2001. (rozm. M, L, XL, XXL, XXXL).</t>
  </si>
  <si>
    <t>Sterylny fartuch chirurgiczny wykonany z pięciowarstwowej włókniny SMMMS o minimalnej gramaturze 35 g/m². Odporność na przeniknie cieczy – min. 49,5 cm H₂O.  Kolor ciemnoniebieski, krój typu raglan, szwy wykonane techniką ultradźwiękową, posiada dziane poliestrowe mankiety, oznaczenie rozmiaru w postaci wszywki, troki umiejscowione w kartoniku gwarantującym zachowanie sterylności tylnej części w czasie wiązania. Fartuch zawinięty w hydrofobową serwetę włókninową 60x60cm, w  opakowaniu 2 chłonne ręczniki  30x40cm . Na opakowaniu wskaźnik sterylizacji oraz 2. samoprzylepne naklejki transferowe zawierające nazwę dostawcy, numer referencyjny, numer serii i datę ważności.Na opakowaniu jednostkowym piktogram potwierdzający, że fartuch nie zawiera lateksu. Opakowanie zbiorcze (karton) zabezpieczone dodatkowo wewnętrznie workiem z folii PE.  Zaoferowane fartuchy muszą spełniać normy MDD 93/42, PN EN 13795 : 2011 , EN ISO 11135 -1: 2007 oraz EN 556 – 1:2001. (rozm. M, L, XL, XXL, XXXL).</t>
  </si>
  <si>
    <t>Igła Luer 18G –1,2 x 30 z bocznym otworem ( op. 100 szt.) do bezpiecznego rozpuszczania i pobierania leku</t>
  </si>
  <si>
    <t xml:space="preserve">Przyrząd sterylny do przetaczania krwi, transfuzji, komora kroplowa wolna od PVC o dł. min. 80 mm w części przezroczystej, całość bez zawartości ftalanów (informacja na opakowaniu), zacisk rolkowy wyposażony w uchwyt na dren oraz możliwość zabezpieczenia igły biorczej po użyciu, nazwa producenta na przyrządzie, wyposażony w opaskę lub gumkę stabilizującą dren  wewnątrz opakowania, opakowanie folia-papier. </t>
  </si>
  <si>
    <t>Przyrząd sterylny do przetaczania płynów infuzyjnych z precyzyjnym regulatorem prędkości przepływu, skala od 5 do 250, z antybakteryjnym filtrem powietrza, dren dł.140-160 cm zakończony końcówką luer-lock, posiadający łącznik iniekcyjny Y, bez ftalanów.</t>
  </si>
  <si>
    <t xml:space="preserve">Przyrząd do przetoczeń płynów bez ftalanów (informacja na opakowaniu), sterylny, komora kroplowa wykonana z PP o dł. min. 60 mm (w części przezroczystej), igła boczna ścięta dwupłaszczyznowo wykonana z ABS wzmocnionego włóknem szklanym, zacisk rolkowy wyposażony w uchwyt na dren oraz możliwość zabezpieczenia igły biorczej po użyciu, nazwa producenta na przyrządzie, opakowanie folia-papier. </t>
  </si>
  <si>
    <t>klp</t>
  </si>
  <si>
    <t>Fartuch medyczny wykonany z włókniny polipropylenowej, rękawy zakończone mankietami poliestrowymi 5 cm, wiązany na troki w talii oraz na szyi, przewiewny, jednorazowego użytku. Do wyrobu: Gramatura 25g.Rozmiar L- XL  Kolor niebieski lub zielony                                                                                                                                                              Specyfikacja wymiarów: rozmiar L - długość 120, szerokość 70 cm (obwód całkowity 140 cm), troki szyja 35 cm, troki pas 17 0cm / rozmiar XL - długość 125 cm, szerokość 75 cm (obwód całkowity 150 cm), troki szyja 35 cm, troki pas 180 cm</t>
  </si>
  <si>
    <t>Jednorazowa myjka do higieny ciała w formie rękawicy. Złożona z wiskozy 50 % i poliestru 50%. Wymiary: 16 cm x 23 cm, gramatura nie mniej niż 80 g/m2. Tkanina bardzo miękka o wyjątkowo dobrej chłonności  i wytrzymałości. Faktura myjki z tłoczeniem. W celu zapewnienia delikatności  zszywana szwem ultradźwiękowym. Kolor biały. Opakowanie 50 szt.</t>
  </si>
  <si>
    <t>2500</t>
  </si>
  <si>
    <t xml:space="preserve">Koreczki luer lock do kraników i wkłuć, łatwo wkręcane i wykręcane, kompatybilne i szczelne z zakończeniami kraników i wkłuć obwodowych, centralnych, tętniczych, opakowanie 250 szt,sterylne pakowane pojedynczo </t>
  </si>
  <si>
    <t xml:space="preserve">Koreczki dwustronne (combi) do kraników i wkłuć, łatwo wkręcane i wykręcane, kompatybilne i szczelne z zakończeniami kraników i wkłuć obwodowych, centralnych, tętniczych, kompatybilne z zakończeniem typu Luer i Luer-Lock strzykawki i drenu do przetoczeń, jałowe, pojedynczo pakowane </t>
  </si>
  <si>
    <t>Filtr elektrostatyczny (HME) p/bakteryjny, p/wirusowy z wymiennikiem ciepła i wilgoci dla dorosłych</t>
  </si>
  <si>
    <t>Filtr elektrostatyczny do małych przepływów p/bakteryjny, p/wirusowy dla dorosłych</t>
  </si>
  <si>
    <t>Maska tlenowa dla dorosłych oddychających samodzielnie z nebulizatorem, z drenem dł. około 180 cm, transparentna. Rozmiar M</t>
  </si>
  <si>
    <t>j.w roz. L</t>
  </si>
  <si>
    <t>jw. roz. XL</t>
  </si>
  <si>
    <t>Prowadnica do intubacji jednorazowego użytku ,pokryta gładkim tworzywem z możliwością kształtowania, pasujące do rurek intubacyjnych o rozmiarach CH 4- 6 , rozmiar prowadnicy 8- 10 CH</t>
  </si>
  <si>
    <t>Rurka Guedela     nr 1/70- z dodatkowym oznaczeniem  kolorem,  biała</t>
  </si>
  <si>
    <t>Rurka Guedela     nr 2/80- z dodatkowym oznaczeniem kolorem , zielona</t>
  </si>
  <si>
    <t>Rurka Guedela     nr 3/90 z dodatkowym oznaczeniem,  kolorem , żółta</t>
  </si>
  <si>
    <t>Rurka Guedela     nr 4/100 , dodatkowym oznaczeniem kolorem,   czerwona</t>
  </si>
  <si>
    <t xml:space="preserve">Rurka Guedela     nr 5/110,dodatkowym oznaczeniem  kolorem  niebieski/  turkus </t>
  </si>
  <si>
    <t>Prowadnica do intubacji jednorazowego użytku,  pokryta gładkim tworzywem z możliwością kształtowania, pasujące do rurek intubacyjnych o rozmiarach CH 7-10, rozmiar prowadnicy 12- 14 CH</t>
  </si>
  <si>
    <t>Igła j. u. do ostrzyknięć (gastroskopia) 2300 mm, fi 2,4 mm, dł. igły 5 mm, rozmiar igły 23 G.    Op. 10szt.</t>
  </si>
  <si>
    <t>Pętla jednorazowa owalna do usuwania polipów, średnica 10-30 mm, do kanału roboczego od 2,3 mm, dł. 230 cm, wykonana z plecionego drutu. Pakowana pojedynczo, sterylna, każde opakowanie zawiera 3 etykiety samoprzylepne do dokumentacji z nr katalogowym, nr LOT, datą ważności oraz dane producenta. Op. 10szt.</t>
  </si>
  <si>
    <t xml:space="preserve">Jednorazowa krótka podwójnie zakończona szczoteczka do czyszczenia zaworków biopsyjnych -średnica 10 mm, długość 35 mm oraz szczoteczka do kanału biopsyjnego-średnica5 mm, długość 20 mm. Całkowita długość szczoteczki 15 cm. Pakowana pojedynczo. Opakowanie zbiorcze typu dyspenser kartonowy-200szt. Nazwa producenta, data produkcji i nr serii na opakowaniu jednostkowym i zbiorczym w celu 100 % identyfikacji produktu.  </t>
  </si>
  <si>
    <t>Jednorazowa szczoteczka dwustronna do czyszczenia kanału roboczego endoskopu. Wykonana z miękkiego, odpornego nylonu, średnica cewnika 1,7 mm, długość robocza 230 cm. Szczotki-średnica włosia 6 mm, dł. 20 mm z plastikową kulką zabezpieczającą przed uszkodzeniem kanału endoskopu. Pakowana pojedynczo. Opakowanie zbiorcze typu dyspenser kartonowy      -100szt. Nazwa producenta, data produkcji i nr serii na opakowaniu jednostkowym i zbiorczym w celu 100 % identyfikacji produktu.</t>
  </si>
  <si>
    <t>Jednorazowa szczoteczka do czyszczenia endoskopu (żółta) z czyścikiem zamiast drugiej szczotki.  Wykonana z miękkiego, odpornego nylonu. Do czyszczenia kanałów endoskopu, średnica cewnika 1,7 mm, długość robocza 230 cm. Szczotka-średnica włosia 5 mm, dł. 20 mm z plastikową kulką zabezpieczającą przed uszkodzeniem kanału endoskopu, czyścik-średnica 5 mm, dł. 300 mm. Pakowana pojedynczo. Opakowanie zbiorcze typu dyspenser kartonowy-100szt. Nazwa producenta, data produkcji i nr serii na opakowaniu jednostkowym i zbiorczym w celu 100 % identyfikacji produktu.</t>
  </si>
  <si>
    <t>Jednorazowe sterylne kleszczyki owalne z okienkiem do gastropskopii, powlekane hydrofilną powłoką PE, bez igły. Łyżeczki uchylne do biopsji stycznych-rozwarcie łyżeczek 6,5 mm. Uchwyt z możliwością rotacji, długość narzędzia 160-180 cm, min. średnica kanału roboczego 2,5 mm. Pakowane pojedynczo, sterylne. Zawierające przyrząd do pobierania próbek (zapakowany łącznie ze szczypcami w jednym opakowaniu) oraz etykiety samoprzylepne do dokumentacji z nr katalogowym, nr LOT oraz dane producenta.              Op. 10szt.</t>
  </si>
  <si>
    <t>Jednorazowe sterylne kleszczyki owalne z okienkiem do kolonoskopii, powlekane hydrofilną powłką PE, be igły. Łyżeczki uchylne do biopsji stycznych-rozwarcie łyżeczek 6,5 mm. Uchwyt z możliwością rotacji, długość narzędzia 230 cm, min. średnica kanału roboczego 2,5 mm. Pakowane pojedynczo, sterylne. Zawierające przyrząd do pobierania próbek (zapakowany łącznie ze szczypcami w jednym opakowaniu) oraz etykiety samoprzylepne do dokumentacji z nr katalogowym, nr LOT oraz dane producenta.         Op. 10szt.</t>
  </si>
  <si>
    <t>Jednorazowe sterylne kleszczyki typu ALIGATOR do gastropskopii/ kolonoskopii,powlekane hydrofilną powłoką PE, bez igły. Uchwyt z możliwością rotacji, długość narzędzia 180-230 cm, min. średnica kanału roboczego 2,5 mm. Pakowane pojedynczo, sterylne. Zawierające przyrząd do pobierania próbek (zapakowany łącznie ze szczypcami w jednym opakowaniu) oraz etykiety samoprzylepne do dokumentacji z nr katalogowym, nr LOT oraz dane producenta.            Op. 10szt.</t>
  </si>
  <si>
    <t>Pułapka na polipy 5-komorowa, komory numerowane, bezpieczne siateczkowe podłoże zapobiegające ślizganiu pobranych tkanek. Elastyczne połączenie przewodu z pompą ssącą. Komory wykonane z poliwęglanu, pokrywka polietylen, dren PVC. Niesterylne, pakowane pojedynczo. Op. 10szt.</t>
  </si>
  <si>
    <t>Kompresy gazowe sterylne  10x10 17n 8w a10 przewiązane , opakowanie typu blister z podwójną etykietą typu TAG umożliwiającą wklejenie do dokumentacji, zawiarająca niezbędne dane identyfikujące wyrób (opis produktu, ilość szt. w opakowaniu, nr serii, data ważności), pakowane w dodatkowe opakowanie foliowe dla umożliwienia czystego transportu wewnątrz bloku operacyjnego</t>
  </si>
  <si>
    <t>Kompresy gazowe sterylne  10x10 17n 8w a20 przewiązane  po 10 szt., opakowanie typu blister z podwójną etykietą typu TAG umożliwiającą wklejenie do dokumentacji, zawiarająca niezbędne dane identyfikujące wyrób (opis produktu, ilość szt. w opakowaniu, nr serii, data ważności), pakowane w dodatkowe opakowanie foliowe dla umożliwienia czystego transportu wewnatrz bloku operacyjnego</t>
  </si>
  <si>
    <t>Kompresy gazowe sterylne  10x10 17n 8w RTG a10 przewiązane , opakowanie typu blister z podwójną etykietą typu TAG umożliwiającą wklejenie do dokumentacji, zawiarająca niezbędne dane identyfikujące wyrób (opis produktu, ilość szt. w opakowaniu, nr serii, data ważności), pakowane w dodatkowe opakowanie foliowe dla umożliwienia czystego transportu wewnątrz bloku operacyjnego</t>
  </si>
  <si>
    <t>Kompresy gazowe sterylne  10x10 17n 8w  RTG a20 przewiązane po 10 szt., opakowanie typu blister z podwójną etykietą typu TAG umożliwiającą wklejenie do dokumentacji, zawiarająca niezbędne dane identyfikujące wyrób (opis produktu, ilośc szt. w opakowaniu, nr serii, data ważności), pakowane w dodatkowe opakowanie foliowe dla umożliwienia czystego transportu wewnątrz bloku operacyjnego</t>
  </si>
  <si>
    <t>Kompresy gazowe sterylne  7,5x7,5 17n 8w a10 przewiązane  opakowanie typu blister z podwójną etykietą typu TAG umożliwiającą wklejenie do dokumentacji, zawiarająca niezbędne dane identyfikujące wyrób (opis produktu, ilość szt. w opakowaniu, nr serii, data ważności), pakowane w dodatkowe opakowanie foliowe dla umożliwienia czystego transportu wewnątrz bloku operacyjnego</t>
  </si>
  <si>
    <t xml:space="preserve">Pojemnik na próbki do badań hist-pat poj. 2500 ml z 10 % formaliną 1250 ml-gotowy do użytku, zakręcany z etykietą do opisania pobranej próbki. Produkt posiadający certyfikat ISO 13485. Op. 10 szt.  </t>
  </si>
  <si>
    <t xml:space="preserve">Pojemnik na próbki do badań hist-pat poj. 5000 ml z 10 % formaliną 2500 ml-gotowy do użytku, zakręcany z etykietą do opisania pobranej próbki. Produkt posiadający certyfikat ISO 13485. Op. 10 szt.  </t>
  </si>
  <si>
    <t>Dopuszcza się opakowania z mniejszą ilością sztuk niż podana w tabeli z jednoczesnym przeliczeniem ilości (zaokrąglać w górę do pełnego opakowania)</t>
  </si>
  <si>
    <r>
      <t xml:space="preserve">Jednorazowa niejałowa koszula dla pacjenta z krótkim rękawem, jasno niebieska, wykonana z włókniny typu SMS, minimalna gramatura: 35 g/m2, nieprześwitująca, niepyląca, wiązana na troki w pasie i przy szyi, z tyłu pacjenta, długość min. 110 cm rozmiar  </t>
    </r>
    <r>
      <rPr>
        <b/>
        <sz val="11"/>
        <rFont val="Times New Roman"/>
        <family val="1"/>
      </rPr>
      <t>M/L</t>
    </r>
    <r>
      <rPr>
        <sz val="11"/>
        <rFont val="Times New Roman"/>
        <family val="1"/>
      </rPr>
      <t>, opakowanie foliowe-10 szt.z etykietą pozwalającą  na identyfikację produktu.</t>
    </r>
  </si>
  <si>
    <r>
      <t xml:space="preserve">Jednorazowa niejałowa koszula dla pacjenta z krótkim rękawem, jasno niebieska, wykonana z włókniny typu SMS, minimalna gramatura: 35 g/m2, nieprześwitująca, niepyląca, wiązana na troki w pasie i przy szyi, z tyłu pacjenta, długość min. 110 cm rozmiar  </t>
    </r>
    <r>
      <rPr>
        <b/>
        <sz val="11"/>
        <rFont val="Times New Roman"/>
        <family val="1"/>
      </rPr>
      <t>XL/XXL</t>
    </r>
    <r>
      <rPr>
        <sz val="11"/>
        <rFont val="Times New Roman"/>
        <family val="1"/>
      </rPr>
      <t>, opakowanie foliowe-10 szt. etykietą pozwalającą  na identyfikację produktu.</t>
    </r>
  </si>
  <si>
    <r>
      <t>Ubranie operacyjne wykonane z miękkiej i doskonale przepuszczajacej powietrze włókniny typu SMMMS o gramaturze min. 40 g/m</t>
    </r>
    <r>
      <rPr>
        <vertAlign val="superscript"/>
        <sz val="11"/>
        <rFont val="Times New Roman"/>
        <family val="1"/>
      </rPr>
      <t>2</t>
    </r>
    <r>
      <rPr>
        <sz val="11"/>
        <rFont val="Times New Roman"/>
        <family val="1"/>
      </rPr>
      <t xml:space="preserve">, antystatyczne, niepylące. Włóknina o strukturze plastra miodu. Bluza: dekolt V - lamówka w kolorze ubrania, 3 kieszenie (1 mała, 2 duże), metka z rozmiarem. Spodnie z paskiem. ubranie w kolorze niebieskim, pakowane jako komplet. Spełnia wymogi normy PN-EN 13793+A1:2013-06 . W rozmiarze S, M, L, XL, XXL </t>
    </r>
  </si>
  <si>
    <t>termin realizacji do 04.05.2021 r.</t>
  </si>
  <si>
    <t>Zadanie nr 1 (5)</t>
  </si>
  <si>
    <t>Nr sprawy  PCZ-NZP-382/7/20</t>
  </si>
  <si>
    <t>Zadanie nr 2 (6)</t>
  </si>
  <si>
    <t>Zadanie nr 3 (7)</t>
  </si>
  <si>
    <t>Zadanie nr 4 (8)</t>
  </si>
  <si>
    <t>Zadanie nr 5 (11)</t>
  </si>
  <si>
    <t>Zadanie nr 6 (14)</t>
  </si>
  <si>
    <t>Zadanie nr 7 (24)</t>
  </si>
  <si>
    <t>Zadanie nr 8 (32)</t>
  </si>
  <si>
    <t>Zadanie nr 9 (36)</t>
  </si>
  <si>
    <t>Zadanie nr 10 (37)</t>
  </si>
  <si>
    <t>Zadanie nr 11 (38)</t>
  </si>
  <si>
    <t>Zadanie nr 12 (39)</t>
  </si>
  <si>
    <t>Zadanie nr 13 (42)</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</si>
</sst>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_-* #,##0.00&quot; zł&quot;_-;\-* #,##0.00&quot; zł&quot;_-;_-* \-??&quot; zł&quot;_-;_-@_-"/>
    <numFmt numFmtId="167" formatCode="0.E+00"/>
    <numFmt numFmtId="168" formatCode="_-* #,##0.00\ [$zł-415]_-;\-* #,##0.00\ [$zł-415]_-;_-* \-??\ [$zł-415]_-;_-@_-"/>
    <numFmt numFmtId="169" formatCode="d/mm/yyyy"/>
    <numFmt numFmtId="170" formatCode="_-* #,##0.00\ [$zł-415]_-;\-* #,##0.00\ [$zł-415]_-;_-* &quot;-&quot;??\ [$zł-415]_-;_-@_-"/>
    <numFmt numFmtId="171" formatCode="#,##0.00\ &quot;zł&quot;"/>
    <numFmt numFmtId="172" formatCode="0.0"/>
    <numFmt numFmtId="173" formatCode="_-[$€-2]\ * #,##0.00_-;\-[$€-2]\ * #,##0.00_-;_-[$€-2]\ * &quot;-&quot;??_-;_-@_-"/>
    <numFmt numFmtId="174" formatCode="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quot; &quot;#,##0.00&quot; zł &quot;;&quot;-&quot;#,##0.00&quot; zł &quot;;&quot; -&quot;#&quot; zł &quot;;@&quot; &quot;"/>
    <numFmt numFmtId="180" formatCode="&quot; &quot;* #,##0.00&quot; zł &quot;;&quot;-&quot;* #,##0.00&quot; zł &quot;;&quot; &quot;* &quot;-&quot;??&quot; zł &quot;"/>
    <numFmt numFmtId="181" formatCode="#\ ??/??"/>
  </numFmts>
  <fonts count="47">
    <font>
      <sz val="10"/>
      <name val="Arial"/>
      <family val="2"/>
    </font>
    <font>
      <sz val="11"/>
      <color indexed="8"/>
      <name val="Calibri"/>
      <family val="2"/>
    </font>
    <font>
      <sz val="11"/>
      <name val="Times New Roman"/>
      <family val="1"/>
    </font>
    <font>
      <b/>
      <sz val="11"/>
      <name val="Times New Roman"/>
      <family val="1"/>
    </font>
    <font>
      <b/>
      <u val="single"/>
      <sz val="11"/>
      <name val="Times New Roman"/>
      <family val="1"/>
    </font>
    <font>
      <sz val="11"/>
      <name val="Cumberland;Cumberland AMT;Couri"/>
      <family val="3"/>
    </font>
    <font>
      <i/>
      <sz val="11"/>
      <color indexed="23"/>
      <name val="Czcionka tekstu podstawowego"/>
      <family val="2"/>
    </font>
    <font>
      <vertAlign val="superscript"/>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0"/>
      <color theme="1"/>
      <name val="Arial"/>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style="thin">
        <color indexed="8"/>
      </bottom>
    </border>
    <border>
      <left/>
      <right/>
      <top style="thin">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0" fontId="1" fillId="0" borderId="0">
      <alignment/>
      <protection/>
    </xf>
    <xf numFmtId="179" fontId="32" fillId="0" borderId="0">
      <alignment/>
      <protection/>
    </xf>
    <xf numFmtId="0" fontId="6"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259">
    <xf numFmtId="0" fontId="0" fillId="0" borderId="0" xfId="0" applyAlignment="1">
      <alignment/>
    </xf>
    <xf numFmtId="49" fontId="2" fillId="0" borderId="0" xfId="0" applyNumberFormat="1" applyFont="1" applyAlignment="1">
      <alignment vertical="center" wrapText="1"/>
    </xf>
    <xf numFmtId="49" fontId="3" fillId="0" borderId="0"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49" fontId="2" fillId="0" borderId="0" xfId="0" applyNumberFormat="1" applyFont="1" applyAlignment="1">
      <alignment horizontal="left" vertical="center"/>
    </xf>
    <xf numFmtId="49" fontId="3" fillId="0" borderId="0" xfId="0" applyNumberFormat="1" applyFont="1" applyBorder="1" applyAlignment="1">
      <alignment horizontal="right" vertical="center" wrapText="1"/>
    </xf>
    <xf numFmtId="49" fontId="2" fillId="0" borderId="0" xfId="0" applyNumberFormat="1" applyFont="1" applyAlignment="1">
      <alignment horizontal="left" vertical="center" wrapText="1"/>
    </xf>
    <xf numFmtId="49" fontId="3" fillId="0" borderId="10" xfId="0" applyNumberFormat="1" applyFont="1" applyBorder="1" applyAlignment="1">
      <alignment horizontal="lef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3"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165" fontId="3"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166" fontId="2" fillId="0" borderId="11" xfId="66" applyFont="1" applyFill="1" applyBorder="1" applyAlignment="1" applyProtection="1">
      <alignment horizontal="center" vertical="center" wrapText="1"/>
      <protection/>
    </xf>
    <xf numFmtId="166" fontId="2" fillId="0" borderId="12" xfId="66"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wrapText="1"/>
    </xf>
    <xf numFmtId="49" fontId="2" fillId="0" borderId="0" xfId="0" applyNumberFormat="1" applyFont="1" applyFill="1" applyBorder="1" applyAlignment="1">
      <alignment horizontal="right" vertical="center" wrapText="1"/>
    </xf>
    <xf numFmtId="49" fontId="2" fillId="0" borderId="0" xfId="0" applyNumberFormat="1" applyFont="1" applyAlignment="1">
      <alignment horizontal="right" vertical="center" wrapText="1"/>
    </xf>
    <xf numFmtId="49" fontId="3" fillId="0" borderId="0" xfId="66" applyNumberFormat="1" applyFont="1" applyFill="1" applyBorder="1" applyAlignment="1" applyProtection="1">
      <alignment horizontal="right" vertical="center" wrapText="1"/>
      <protection/>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NumberFormat="1" applyFont="1" applyAlignment="1">
      <alignment horizontal="left" vertical="center"/>
    </xf>
    <xf numFmtId="0" fontId="3" fillId="0" borderId="0" xfId="0" applyNumberFormat="1" applyFont="1" applyBorder="1" applyAlignment="1">
      <alignment horizontal="left"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49" fontId="3" fillId="0" borderId="12" xfId="45" applyNumberFormat="1" applyFont="1" applyBorder="1" applyAlignment="1">
      <alignment horizontal="center" vertical="center" wrapText="1"/>
      <protection/>
    </xf>
    <xf numFmtId="49" fontId="2" fillId="0" borderId="12" xfId="0" applyNumberFormat="1" applyFont="1" applyBorder="1" applyAlignment="1">
      <alignment horizontal="left" vertical="center" wrapText="1"/>
    </xf>
    <xf numFmtId="49"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xf>
    <xf numFmtId="3"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Alignment="1">
      <alignment wrapText="1"/>
    </xf>
    <xf numFmtId="49" fontId="3" fillId="0" borderId="0" xfId="0" applyNumberFormat="1" applyFont="1" applyAlignment="1">
      <alignment horizontal="left" wrapText="1"/>
    </xf>
    <xf numFmtId="49" fontId="2" fillId="0" borderId="0" xfId="0" applyNumberFormat="1" applyFont="1" applyAlignment="1">
      <alignment horizontal="center"/>
    </xf>
    <xf numFmtId="49" fontId="2" fillId="0" borderId="0" xfId="0" applyNumberFormat="1" applyFont="1" applyAlignment="1">
      <alignment horizontal="left"/>
    </xf>
    <xf numFmtId="49"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0" fontId="2" fillId="0" borderId="12" xfId="0" applyNumberFormat="1" applyFont="1" applyBorder="1" applyAlignment="1">
      <alignment horizontal="left" vertical="top" wrapText="1"/>
    </xf>
    <xf numFmtId="166" fontId="2" fillId="0" borderId="12" xfId="66" applyNumberFormat="1" applyFont="1" applyFill="1" applyBorder="1" applyAlignment="1" applyProtection="1">
      <alignment horizontal="center" vertical="center" wrapText="1"/>
      <protection/>
    </xf>
    <xf numFmtId="166" fontId="2" fillId="0" borderId="14" xfId="66" applyFont="1" applyFill="1" applyBorder="1" applyAlignment="1" applyProtection="1">
      <alignment wrapText="1"/>
      <protection/>
    </xf>
    <xf numFmtId="49" fontId="4" fillId="0" borderId="0" xfId="0" applyNumberFormat="1" applyFont="1" applyAlignment="1">
      <alignment/>
    </xf>
    <xf numFmtId="0" fontId="2" fillId="0" borderId="0" xfId="0" applyFont="1" applyAlignment="1">
      <alignment/>
    </xf>
    <xf numFmtId="0" fontId="2" fillId="0" borderId="0" xfId="0" applyFont="1" applyAlignment="1">
      <alignment horizontal="left"/>
    </xf>
    <xf numFmtId="0" fontId="3" fillId="0" borderId="0" xfId="0" applyNumberFormat="1" applyFont="1" applyAlignment="1">
      <alignment horizontal="left"/>
    </xf>
    <xf numFmtId="49" fontId="3" fillId="0" borderId="13"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168" fontId="2" fillId="0" borderId="12" xfId="66" applyNumberFormat="1" applyFont="1" applyFill="1" applyBorder="1" applyAlignment="1" applyProtection="1">
      <alignment horizontal="center" vertical="center" wrapText="1"/>
      <protection/>
    </xf>
    <xf numFmtId="0" fontId="2" fillId="0" borderId="11" xfId="0" applyFont="1" applyBorder="1" applyAlignment="1">
      <alignment vertical="top" wrapText="1"/>
    </xf>
    <xf numFmtId="0" fontId="5" fillId="0" borderId="0" xfId="0" applyFont="1" applyAlignment="1">
      <alignment wrapText="1"/>
    </xf>
    <xf numFmtId="49" fontId="3" fillId="0" borderId="0" xfId="0" applyNumberFormat="1" applyFont="1" applyAlignment="1">
      <alignment wrapText="1"/>
    </xf>
    <xf numFmtId="3" fontId="2" fillId="0" borderId="0" xfId="0" applyNumberFormat="1" applyFont="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49" fontId="3" fillId="0" borderId="11" xfId="45" applyNumberFormat="1" applyFont="1" applyBorder="1" applyAlignment="1">
      <alignment horizontal="center" vertical="center" wrapText="1"/>
      <protection/>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center"/>
    </xf>
    <xf numFmtId="0" fontId="2" fillId="0" borderId="0" xfId="0" applyFont="1" applyBorder="1" applyAlignment="1">
      <alignment horizontal="right" indent="1"/>
    </xf>
    <xf numFmtId="0" fontId="2" fillId="0" borderId="0" xfId="0" applyFont="1" applyAlignment="1">
      <alignment vertical="center"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166" fontId="2" fillId="0" borderId="0" xfId="0" applyNumberFormat="1" applyFont="1" applyAlignment="1">
      <alignment horizontal="right" vertical="center" indent="1"/>
    </xf>
    <xf numFmtId="0" fontId="2" fillId="0" borderId="0" xfId="0" applyFont="1" applyAlignment="1">
      <alignment horizontal="right" indent="1"/>
    </xf>
    <xf numFmtId="0" fontId="3" fillId="0" borderId="15" xfId="0" applyFont="1" applyBorder="1" applyAlignment="1">
      <alignment horizontal="center" vertical="center" wrapText="1"/>
    </xf>
    <xf numFmtId="3" fontId="2" fillId="0" borderId="11" xfId="0" applyNumberFormat="1" applyFont="1" applyBorder="1" applyAlignment="1">
      <alignment horizontal="center" vertical="center" wrapText="1"/>
    </xf>
    <xf numFmtId="166" fontId="2" fillId="0" borderId="11" xfId="0" applyNumberFormat="1" applyFont="1" applyBorder="1" applyAlignment="1">
      <alignment horizontal="right" vertical="center" wrapText="1" indent="1"/>
    </xf>
    <xf numFmtId="0" fontId="2" fillId="0" borderId="0" xfId="0" applyFont="1" applyAlignment="1">
      <alignment horizontal="left" wrapText="1"/>
    </xf>
    <xf numFmtId="166" fontId="2" fillId="0" borderId="14" xfId="0" applyNumberFormat="1" applyFont="1" applyBorder="1" applyAlignment="1">
      <alignment horizontal="right" indent="1"/>
    </xf>
    <xf numFmtId="166" fontId="2" fillId="0" borderId="0" xfId="0" applyNumberFormat="1" applyFont="1" applyBorder="1" applyAlignment="1">
      <alignment horizontal="right" indent="1"/>
    </xf>
    <xf numFmtId="166" fontId="2" fillId="0" borderId="14" xfId="0" applyNumberFormat="1" applyFont="1" applyBorder="1" applyAlignment="1">
      <alignment horizontal="right" wrapText="1" indent="1"/>
    </xf>
    <xf numFmtId="166" fontId="3" fillId="0" borderId="0" xfId="0" applyNumberFormat="1" applyFont="1" applyBorder="1" applyAlignment="1">
      <alignment horizontal="right" indent="1"/>
    </xf>
    <xf numFmtId="166" fontId="3" fillId="0" borderId="0" xfId="0" applyNumberFormat="1" applyFont="1" applyBorder="1" applyAlignment="1">
      <alignment horizontal="right" wrapText="1" indent="1"/>
    </xf>
    <xf numFmtId="0" fontId="2" fillId="0" borderId="0" xfId="0" applyNumberFormat="1" applyFont="1" applyAlignment="1">
      <alignment horizontal="center" wrapText="1"/>
    </xf>
    <xf numFmtId="0" fontId="2" fillId="0" borderId="0" xfId="0" applyNumberFormat="1" applyFont="1" applyAlignment="1">
      <alignment wrapText="1"/>
    </xf>
    <xf numFmtId="0" fontId="2" fillId="0" borderId="0" xfId="0" applyNumberFormat="1" applyFont="1" applyAlignment="1">
      <alignment horizontal="right" wrapText="1" indent="1"/>
    </xf>
    <xf numFmtId="0" fontId="2" fillId="0" borderId="11" xfId="0" applyNumberFormat="1" applyFont="1" applyBorder="1" applyAlignment="1">
      <alignment horizontal="center" vertical="center" wrapText="1"/>
    </xf>
    <xf numFmtId="0" fontId="2" fillId="0" borderId="11" xfId="0" applyNumberFormat="1" applyFont="1" applyBorder="1" applyAlignment="1">
      <alignment horizontal="left" vertical="top" wrapText="1"/>
    </xf>
    <xf numFmtId="0" fontId="2" fillId="0" borderId="11" xfId="0" applyNumberFormat="1" applyFont="1" applyFill="1" applyBorder="1" applyAlignment="1">
      <alignment horizontal="center" vertical="center" wrapText="1"/>
    </xf>
    <xf numFmtId="167" fontId="2" fillId="0" borderId="11" xfId="0" applyNumberFormat="1" applyFont="1" applyBorder="1" applyAlignment="1">
      <alignment horizontal="left" vertical="center" wrapText="1"/>
    </xf>
    <xf numFmtId="0" fontId="3" fillId="0" borderId="0" xfId="0" applyFont="1" applyAlignment="1">
      <alignment horizontal="center" vertical="center"/>
    </xf>
    <xf numFmtId="0" fontId="2" fillId="0" borderId="11" xfId="0" applyFont="1" applyBorder="1" applyAlignment="1">
      <alignment horizontal="left" vertical="top" wrapText="1"/>
    </xf>
    <xf numFmtId="49" fontId="2" fillId="33" borderId="11" xfId="0" applyNumberFormat="1" applyFont="1" applyFill="1" applyBorder="1" applyAlignment="1">
      <alignment horizontal="left" vertical="top" wrapText="1"/>
    </xf>
    <xf numFmtId="49" fontId="2" fillId="0" borderId="11" xfId="0" applyNumberFormat="1" applyFont="1" applyBorder="1" applyAlignment="1">
      <alignment horizontal="left" vertical="top" wrapText="1"/>
    </xf>
    <xf numFmtId="0" fontId="2" fillId="0" borderId="0" xfId="0" applyNumberFormat="1" applyFont="1" applyAlignment="1">
      <alignment/>
    </xf>
    <xf numFmtId="0" fontId="2" fillId="0" borderId="0" xfId="0" applyFont="1" applyAlignment="1">
      <alignment horizontal="justify"/>
    </xf>
    <xf numFmtId="0" fontId="2" fillId="0" borderId="13" xfId="0" applyFont="1" applyBorder="1" applyAlignment="1">
      <alignment vertical="top" wrapText="1"/>
    </xf>
    <xf numFmtId="49" fontId="2" fillId="0" borderId="11" xfId="0" applyNumberFormat="1" applyFont="1" applyFill="1" applyBorder="1" applyAlignment="1">
      <alignment horizontal="left" vertical="top" wrapText="1"/>
    </xf>
    <xf numFmtId="0" fontId="2" fillId="0" borderId="12" xfId="0" applyFont="1" applyBorder="1" applyAlignment="1">
      <alignment horizontal="center" vertical="center"/>
    </xf>
    <xf numFmtId="164" fontId="2" fillId="0" borderId="0" xfId="0" applyNumberFormat="1" applyFont="1" applyAlignment="1">
      <alignment horizontal="center" vertical="center"/>
    </xf>
    <xf numFmtId="49" fontId="2" fillId="0" borderId="0" xfId="0" applyNumberFormat="1" applyFont="1" applyBorder="1" applyAlignment="1">
      <alignment horizontal="left" wrapText="1"/>
    </xf>
    <xf numFmtId="49" fontId="2" fillId="0" borderId="0" xfId="0" applyNumberFormat="1" applyFont="1" applyAlignment="1">
      <alignment horizontal="left" wrapText="1"/>
    </xf>
    <xf numFmtId="166" fontId="2" fillId="0" borderId="0" xfId="66" applyFont="1" applyFill="1" applyBorder="1" applyAlignment="1" applyProtection="1">
      <alignment horizontal="center" vertical="center"/>
      <protection/>
    </xf>
    <xf numFmtId="0" fontId="3" fillId="0" borderId="0" xfId="0" applyFont="1" applyAlignment="1">
      <alignment horizontal="left" vertical="center"/>
    </xf>
    <xf numFmtId="165" fontId="2" fillId="0" borderId="0" xfId="0" applyNumberFormat="1" applyFont="1" applyAlignment="1">
      <alignment horizontal="center" vertical="center"/>
    </xf>
    <xf numFmtId="166" fontId="3" fillId="0" borderId="0" xfId="66" applyFont="1" applyFill="1" applyBorder="1" applyAlignment="1" applyProtection="1">
      <alignment horizontal="center" vertical="center"/>
      <protection/>
    </xf>
    <xf numFmtId="165" fontId="3" fillId="0" borderId="0" xfId="0" applyNumberFormat="1" applyFont="1" applyBorder="1" applyAlignment="1">
      <alignment horizontal="center" vertical="center"/>
    </xf>
    <xf numFmtId="0" fontId="2" fillId="0" borderId="0" xfId="0" applyNumberFormat="1" applyFont="1" applyAlignment="1">
      <alignment/>
    </xf>
    <xf numFmtId="49" fontId="2" fillId="0" borderId="0" xfId="0" applyNumberFormat="1" applyFont="1" applyAlignment="1">
      <alignment/>
    </xf>
    <xf numFmtId="0" fontId="3" fillId="0" borderId="0" xfId="0" applyFont="1" applyBorder="1" applyAlignment="1">
      <alignment horizontal="center" vertical="center"/>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164" fontId="3" fillId="0" borderId="11" xfId="0" applyNumberFormat="1" applyFont="1" applyBorder="1" applyAlignment="1" applyProtection="1">
      <alignment horizontal="center" vertical="center" wrapText="1"/>
      <protection/>
    </xf>
    <xf numFmtId="165" fontId="3" fillId="0" borderId="11" xfId="0" applyNumberFormat="1" applyFont="1" applyBorder="1" applyAlignment="1" applyProtection="1">
      <alignment horizontal="center" vertical="center" wrapText="1"/>
      <protection/>
    </xf>
    <xf numFmtId="49" fontId="2" fillId="0" borderId="0" xfId="0" applyNumberFormat="1" applyFont="1" applyAlignment="1" applyProtection="1">
      <alignment wrapText="1"/>
      <protection/>
    </xf>
    <xf numFmtId="170" fontId="2" fillId="0" borderId="12" xfId="66" applyNumberFormat="1" applyFont="1" applyFill="1" applyBorder="1" applyAlignment="1">
      <alignment horizontal="center" vertical="center" wrapText="1"/>
    </xf>
    <xf numFmtId="168" fontId="2" fillId="0" borderId="11" xfId="66" applyNumberFormat="1" applyFont="1" applyFill="1" applyBorder="1" applyAlignment="1" applyProtection="1">
      <alignment horizontal="center" vertical="center" wrapText="1"/>
      <protection/>
    </xf>
    <xf numFmtId="0" fontId="4" fillId="0" borderId="0" xfId="0" applyFont="1" applyAlignment="1">
      <alignment/>
    </xf>
    <xf numFmtId="168" fontId="2" fillId="0" borderId="0" xfId="0" applyNumberFormat="1" applyFont="1" applyFill="1" applyBorder="1" applyAlignment="1">
      <alignment horizontal="right" vertical="center" wrapText="1"/>
    </xf>
    <xf numFmtId="168" fontId="3" fillId="0" borderId="14" xfId="66" applyNumberFormat="1" applyFont="1" applyFill="1" applyBorder="1" applyAlignment="1" applyProtection="1">
      <alignment horizontal="right" vertical="center" wrapText="1"/>
      <protection/>
    </xf>
    <xf numFmtId="49" fontId="4" fillId="0" borderId="0" xfId="0" applyNumberFormat="1" applyFont="1" applyAlignment="1">
      <alignment wrapText="1"/>
    </xf>
    <xf numFmtId="166" fontId="2" fillId="0" borderId="0" xfId="66" applyFont="1" applyFill="1" applyBorder="1" applyAlignment="1" applyProtection="1">
      <alignment/>
      <protection/>
    </xf>
    <xf numFmtId="0" fontId="3" fillId="0" borderId="0" xfId="0" applyNumberFormat="1" applyFont="1" applyAlignment="1">
      <alignment/>
    </xf>
    <xf numFmtId="0" fontId="3" fillId="0" borderId="11" xfId="0" applyNumberFormat="1" applyFont="1" applyBorder="1" applyAlignment="1">
      <alignment horizontal="center" vertical="center" wrapText="1"/>
    </xf>
    <xf numFmtId="166" fontId="3" fillId="0" borderId="11" xfId="66" applyFont="1" applyFill="1" applyBorder="1" applyAlignment="1" applyProtection="1">
      <alignment horizontal="center" vertical="center" wrapText="1"/>
      <protection/>
    </xf>
    <xf numFmtId="166" fontId="3" fillId="0" borderId="15" xfId="66" applyFont="1" applyFill="1" applyBorder="1" applyAlignment="1" applyProtection="1">
      <alignment horizontal="center" vertical="center" wrapText="1"/>
      <protection/>
    </xf>
    <xf numFmtId="166" fontId="3" fillId="0" borderId="12" xfId="66" applyFont="1" applyFill="1" applyBorder="1" applyAlignment="1" applyProtection="1">
      <alignment horizontal="center" vertical="center" wrapText="1"/>
      <protection/>
    </xf>
    <xf numFmtId="168" fontId="2" fillId="0" borderId="15" xfId="66" applyNumberFormat="1" applyFont="1" applyFill="1" applyBorder="1" applyAlignment="1" applyProtection="1">
      <alignment horizontal="center" vertical="center" wrapText="1"/>
      <protection/>
    </xf>
    <xf numFmtId="44" fontId="2" fillId="0" borderId="0" xfId="0" applyNumberFormat="1" applyFont="1" applyBorder="1" applyAlignment="1">
      <alignment/>
    </xf>
    <xf numFmtId="0" fontId="2" fillId="0" borderId="0" xfId="0" applyNumberFormat="1" applyFont="1" applyBorder="1" applyAlignment="1">
      <alignment/>
    </xf>
    <xf numFmtId="168" fontId="2" fillId="0" borderId="13" xfId="66" applyNumberFormat="1" applyFont="1" applyFill="1" applyBorder="1" applyAlignment="1" applyProtection="1">
      <alignment horizontal="center" vertical="center" wrapText="1"/>
      <protection/>
    </xf>
    <xf numFmtId="166" fontId="2" fillId="0" borderId="14" xfId="66" applyFont="1" applyFill="1" applyBorder="1" applyAlignment="1" applyProtection="1">
      <alignment/>
      <protection/>
    </xf>
    <xf numFmtId="166" fontId="2" fillId="0" borderId="12" xfId="66" applyFont="1" applyFill="1" applyBorder="1" applyAlignment="1" applyProtection="1">
      <alignment/>
      <protection/>
    </xf>
    <xf numFmtId="44" fontId="3" fillId="0" borderId="0" xfId="0" applyNumberFormat="1" applyFont="1" applyBorder="1" applyAlignment="1">
      <alignment/>
    </xf>
    <xf numFmtId="0" fontId="2" fillId="0" borderId="0" xfId="0" applyNumberFormat="1" applyFont="1" applyAlignment="1">
      <alignment horizontal="left"/>
    </xf>
    <xf numFmtId="165" fontId="2" fillId="0" borderId="11" xfId="0" applyNumberFormat="1" applyFont="1" applyBorder="1" applyAlignment="1">
      <alignment horizontal="center" vertical="center" wrapText="1"/>
    </xf>
    <xf numFmtId="49" fontId="2" fillId="0" borderId="0" xfId="0" applyNumberFormat="1" applyFont="1" applyFill="1" applyAlignment="1">
      <alignment horizontal="left" vertical="center"/>
    </xf>
    <xf numFmtId="49" fontId="3" fillId="0" borderId="10" xfId="0" applyNumberFormat="1" applyFont="1" applyFill="1" applyBorder="1" applyAlignment="1">
      <alignment horizontal="left" vertical="center" wrapText="1"/>
    </xf>
    <xf numFmtId="166" fontId="2" fillId="0" borderId="11" xfId="66" applyNumberFormat="1" applyFont="1" applyFill="1" applyBorder="1" applyAlignment="1" applyProtection="1">
      <alignment horizontal="center" vertical="center" wrapText="1"/>
      <protection/>
    </xf>
    <xf numFmtId="166" fontId="2" fillId="0" borderId="0" xfId="0" applyNumberFormat="1" applyFont="1" applyFill="1" applyBorder="1" applyAlignment="1">
      <alignment horizontal="right" vertical="center" wrapText="1"/>
    </xf>
    <xf numFmtId="166" fontId="2" fillId="0" borderId="11" xfId="66" applyNumberFormat="1" applyFont="1" applyFill="1" applyBorder="1" applyAlignment="1" applyProtection="1">
      <alignment horizontal="right" vertical="center" wrapText="1"/>
      <protection/>
    </xf>
    <xf numFmtId="49" fontId="3" fillId="0" borderId="0" xfId="0" applyNumberFormat="1" applyFont="1" applyBorder="1" applyAlignment="1">
      <alignment horizontal="center" wrapText="1"/>
    </xf>
    <xf numFmtId="0" fontId="3" fillId="0" borderId="0" xfId="0" applyFont="1" applyAlignment="1">
      <alignment vertical="center"/>
    </xf>
    <xf numFmtId="166" fontId="2" fillId="0" borderId="0" xfId="66" applyFont="1" applyFill="1" applyBorder="1" applyAlignment="1" applyProtection="1">
      <alignment vertical="center"/>
      <protection/>
    </xf>
    <xf numFmtId="0" fontId="2" fillId="0" borderId="0" xfId="0" applyFont="1" applyBorder="1" applyAlignment="1">
      <alignment vertical="center"/>
    </xf>
    <xf numFmtId="165" fontId="2" fillId="0" borderId="0" xfId="0" applyNumberFormat="1" applyFont="1" applyAlignment="1">
      <alignment vertical="center"/>
    </xf>
    <xf numFmtId="166" fontId="2" fillId="0" borderId="0" xfId="66" applyFont="1" applyFill="1" applyBorder="1" applyAlignment="1" applyProtection="1">
      <alignment horizontal="right" vertical="center"/>
      <protection/>
    </xf>
    <xf numFmtId="165" fontId="3" fillId="0" borderId="0" xfId="0" applyNumberFormat="1" applyFont="1" applyAlignment="1">
      <alignment vertical="center"/>
    </xf>
    <xf numFmtId="164" fontId="2" fillId="0" borderId="11" xfId="0" applyNumberFormat="1" applyFont="1" applyBorder="1" applyAlignment="1">
      <alignment horizontal="center" vertical="center" wrapText="1"/>
    </xf>
    <xf numFmtId="168" fontId="2" fillId="33" borderId="11" xfId="0" applyNumberFormat="1" applyFont="1" applyFill="1" applyBorder="1" applyAlignment="1" applyProtection="1">
      <alignment horizontal="center" vertical="center"/>
      <protection locked="0"/>
    </xf>
    <xf numFmtId="166" fontId="2" fillId="0" borderId="11" xfId="0" applyNumberFormat="1" applyFont="1" applyBorder="1" applyAlignment="1">
      <alignment horizontal="center" vertical="center" wrapText="1"/>
    </xf>
    <xf numFmtId="165" fontId="2" fillId="0" borderId="13" xfId="0" applyNumberFormat="1" applyFont="1" applyBorder="1" applyAlignment="1">
      <alignment horizontal="center" vertical="center" wrapText="1"/>
    </xf>
    <xf numFmtId="166" fontId="2" fillId="0" borderId="0" xfId="66" applyFont="1" applyFill="1" applyBorder="1" applyAlignment="1" applyProtection="1">
      <alignment horizontal="center" vertical="center" wrapText="1"/>
      <protection/>
    </xf>
    <xf numFmtId="0" fontId="2" fillId="0" borderId="0" xfId="0" applyNumberFormat="1" applyFont="1" applyAlignment="1">
      <alignment horizontal="center" vertical="center" wrapText="1"/>
    </xf>
    <xf numFmtId="167" fontId="2" fillId="0" borderId="11" xfId="0" applyNumberFormat="1" applyFont="1" applyBorder="1" applyAlignment="1">
      <alignment horizontal="left" vertical="top" wrapText="1"/>
    </xf>
    <xf numFmtId="166" fontId="2" fillId="0" borderId="14" xfId="66" applyFont="1" applyFill="1" applyBorder="1" applyAlignment="1" applyProtection="1">
      <alignment horizontal="center" vertical="center"/>
      <protection/>
    </xf>
    <xf numFmtId="166" fontId="2" fillId="0" borderId="14" xfId="66" applyFont="1" applyBorder="1" applyAlignment="1">
      <alignment horizontal="center" vertical="center"/>
    </xf>
    <xf numFmtId="0" fontId="2" fillId="0" borderId="0" xfId="0" applyNumberFormat="1" applyFont="1" applyAlignment="1">
      <alignment vertical="center" wrapText="1"/>
    </xf>
    <xf numFmtId="3" fontId="3" fillId="0" borderId="11" xfId="0" applyNumberFormat="1" applyFont="1" applyBorder="1" applyAlignment="1" applyProtection="1">
      <alignment horizontal="center" vertical="center" wrapText="1"/>
      <protection/>
    </xf>
    <xf numFmtId="172" fontId="2" fillId="0" borderId="0" xfId="0" applyNumberFormat="1" applyFont="1" applyAlignment="1">
      <alignment wrapText="1"/>
    </xf>
    <xf numFmtId="0" fontId="2" fillId="0" borderId="0" xfId="0" applyNumberFormat="1" applyFont="1" applyAlignment="1" applyProtection="1">
      <alignment wrapText="1"/>
      <protection/>
    </xf>
    <xf numFmtId="172" fontId="2" fillId="0" borderId="0" xfId="0" applyNumberFormat="1" applyFont="1" applyAlignment="1" applyProtection="1">
      <alignment wrapText="1"/>
      <protection/>
    </xf>
    <xf numFmtId="172" fontId="2" fillId="0" borderId="0" xfId="0" applyNumberFormat="1" applyFont="1" applyAlignment="1">
      <alignment vertical="center" wrapText="1"/>
    </xf>
    <xf numFmtId="49" fontId="3" fillId="0" borderId="16" xfId="45" applyNumberFormat="1" applyFont="1" applyBorder="1" applyAlignment="1">
      <alignment horizontal="center" vertical="center" wrapText="1"/>
      <protection/>
    </xf>
    <xf numFmtId="166" fontId="2" fillId="0" borderId="14" xfId="66" applyFont="1" applyFill="1" applyBorder="1" applyAlignment="1" applyProtection="1">
      <alignment vertical="center"/>
      <protection/>
    </xf>
    <xf numFmtId="166" fontId="2" fillId="0" borderId="14" xfId="66" applyFont="1" applyBorder="1" applyAlignment="1">
      <alignment vertical="center"/>
    </xf>
    <xf numFmtId="170" fontId="2" fillId="0" borderId="0" xfId="0" applyNumberFormat="1" applyFont="1" applyAlignment="1">
      <alignment wrapText="1"/>
    </xf>
    <xf numFmtId="0" fontId="2" fillId="0" borderId="0" xfId="0" applyNumberFormat="1" applyFont="1" applyAlignment="1">
      <alignment horizontal="center" vertical="center"/>
    </xf>
    <xf numFmtId="170" fontId="0" fillId="0" borderId="0" xfId="0" applyNumberFormat="1" applyFont="1" applyBorder="1" applyAlignment="1">
      <alignment/>
    </xf>
    <xf numFmtId="43" fontId="2" fillId="0" borderId="0" xfId="0" applyNumberFormat="1" applyFont="1" applyAlignment="1">
      <alignment horizontal="left" wrapText="1"/>
    </xf>
    <xf numFmtId="43" fontId="2" fillId="0" borderId="0" xfId="0" applyNumberFormat="1" applyFont="1" applyAlignment="1">
      <alignment/>
    </xf>
    <xf numFmtId="0" fontId="2" fillId="0" borderId="17" xfId="0" applyFont="1" applyBorder="1" applyAlignment="1">
      <alignment horizontal="left" vertical="center" wrapText="1"/>
    </xf>
    <xf numFmtId="0" fontId="2" fillId="0" borderId="0" xfId="0" applyFont="1" applyAlignment="1">
      <alignment wrapText="1"/>
    </xf>
    <xf numFmtId="49" fontId="3" fillId="0" borderId="0" xfId="0" applyNumberFormat="1" applyFont="1" applyAlignment="1">
      <alignment horizontal="left"/>
    </xf>
    <xf numFmtId="0" fontId="2" fillId="33" borderId="11" xfId="0" applyNumberFormat="1" applyFont="1" applyFill="1" applyBorder="1" applyAlignment="1">
      <alignment horizontal="center" vertical="center" wrapText="1"/>
    </xf>
    <xf numFmtId="166" fontId="2" fillId="0" borderId="0" xfId="0" applyNumberFormat="1" applyFont="1" applyAlignment="1">
      <alignment/>
    </xf>
    <xf numFmtId="166"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13" xfId="0" applyNumberFormat="1" applyFont="1" applyBorder="1" applyAlignment="1">
      <alignment horizontal="left" vertical="top" wrapText="1"/>
    </xf>
    <xf numFmtId="49" fontId="2" fillId="0" borderId="13" xfId="0" applyNumberFormat="1" applyFont="1" applyFill="1" applyBorder="1" applyAlignment="1">
      <alignment horizontal="left" vertical="top" wrapText="1"/>
    </xf>
    <xf numFmtId="166" fontId="2" fillId="0" borderId="13" xfId="66" applyNumberFormat="1" applyFont="1" applyFill="1" applyBorder="1" applyAlignment="1" applyProtection="1">
      <alignment horizontal="center" vertical="center" wrapText="1"/>
      <protection/>
    </xf>
    <xf numFmtId="166" fontId="2" fillId="0" borderId="13" xfId="66" applyNumberFormat="1" applyFont="1" applyFill="1" applyBorder="1" applyAlignment="1" applyProtection="1">
      <alignment horizontal="right" vertical="center" wrapText="1"/>
      <protection/>
    </xf>
    <xf numFmtId="49" fontId="2" fillId="0" borderId="12" xfId="0" applyNumberFormat="1" applyFont="1" applyFill="1" applyBorder="1" applyAlignment="1">
      <alignment horizontal="left" vertical="top" wrapText="1"/>
    </xf>
    <xf numFmtId="166" fontId="2" fillId="0" borderId="12" xfId="66" applyNumberFormat="1" applyFont="1" applyFill="1" applyBorder="1" applyAlignment="1" applyProtection="1">
      <alignment horizontal="right" vertical="center" wrapText="1"/>
      <protection/>
    </xf>
    <xf numFmtId="166" fontId="2" fillId="0" borderId="16" xfId="66" applyNumberFormat="1" applyFont="1" applyFill="1" applyBorder="1" applyAlignment="1" applyProtection="1">
      <alignment horizontal="center" vertical="center" wrapText="1"/>
      <protection/>
    </xf>
    <xf numFmtId="166" fontId="2" fillId="0" borderId="18" xfId="66" applyNumberFormat="1" applyFont="1" applyFill="1" applyBorder="1" applyAlignment="1" applyProtection="1">
      <alignment horizontal="center" vertical="center" wrapText="1"/>
      <protection/>
    </xf>
    <xf numFmtId="49" fontId="3" fillId="0" borderId="16" xfId="0" applyNumberFormat="1" applyFont="1" applyBorder="1" applyAlignment="1">
      <alignment horizontal="center" vertical="center"/>
    </xf>
    <xf numFmtId="166" fontId="2" fillId="0" borderId="14" xfId="0" applyNumberFormat="1" applyFont="1" applyBorder="1" applyAlignment="1">
      <alignment horizontal="right" vertical="center"/>
    </xf>
    <xf numFmtId="43" fontId="2" fillId="0" borderId="0" xfId="0" applyNumberFormat="1" applyFont="1" applyAlignment="1">
      <alignment horizontal="center" vertical="center"/>
    </xf>
    <xf numFmtId="166" fontId="2" fillId="0" borderId="0" xfId="66" applyFont="1" applyAlignment="1">
      <alignment horizontal="center" vertical="center"/>
    </xf>
    <xf numFmtId="0" fontId="2" fillId="0" borderId="0" xfId="66" applyNumberFormat="1" applyFont="1" applyAlignment="1">
      <alignment horizontal="center" vertical="center"/>
    </xf>
    <xf numFmtId="43" fontId="2" fillId="0" borderId="0" xfId="0" applyNumberFormat="1" applyFont="1" applyAlignment="1">
      <alignment horizontal="center" vertical="center" wrapText="1"/>
    </xf>
    <xf numFmtId="43" fontId="2" fillId="0" borderId="0" xfId="0" applyNumberFormat="1" applyFont="1" applyAlignment="1">
      <alignment wrapText="1"/>
    </xf>
    <xf numFmtId="170" fontId="2" fillId="0" borderId="0" xfId="0" applyNumberFormat="1" applyFont="1" applyAlignment="1">
      <alignment vertical="center" wrapText="1"/>
    </xf>
    <xf numFmtId="43" fontId="2" fillId="0" borderId="0" xfId="0" applyNumberFormat="1" applyFont="1" applyBorder="1" applyAlignment="1">
      <alignment vertical="center"/>
    </xf>
    <xf numFmtId="43" fontId="2" fillId="0" borderId="0" xfId="0" applyNumberFormat="1" applyFont="1" applyAlignment="1">
      <alignment vertical="center"/>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wrapText="1"/>
    </xf>
    <xf numFmtId="0" fontId="2" fillId="0" borderId="11" xfId="0"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3"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49" fontId="2" fillId="0" borderId="12" xfId="0" applyNumberFormat="1" applyFont="1" applyBorder="1" applyAlignment="1">
      <alignment horizontal="left" vertical="top" wrapText="1"/>
    </xf>
    <xf numFmtId="0" fontId="2" fillId="0" borderId="11" xfId="0" applyNumberFormat="1" applyFont="1" applyBorder="1" applyAlignment="1" applyProtection="1">
      <alignment horizontal="left" vertical="top" wrapText="1"/>
      <protection/>
    </xf>
    <xf numFmtId="0" fontId="2" fillId="0" borderId="12" xfId="0" applyFont="1" applyBorder="1" applyAlignment="1">
      <alignment horizontal="center" vertical="top" wrapText="1"/>
    </xf>
    <xf numFmtId="49" fontId="2" fillId="0" borderId="11" xfId="0" applyNumberFormat="1" applyFont="1" applyBorder="1" applyAlignment="1">
      <alignment horizontal="center" vertical="center"/>
    </xf>
    <xf numFmtId="0" fontId="2" fillId="0" borderId="19" xfId="0" applyFont="1" applyBorder="1" applyAlignment="1">
      <alignment horizontal="center" vertical="top" wrapText="1"/>
    </xf>
    <xf numFmtId="0" fontId="2" fillId="0" borderId="13" xfId="0" applyNumberFormat="1" applyFont="1" applyBorder="1" applyAlignment="1">
      <alignment horizontal="center" vertical="center" wrapText="1"/>
    </xf>
    <xf numFmtId="0" fontId="2" fillId="0" borderId="18" xfId="0" applyFont="1" applyBorder="1" applyAlignment="1">
      <alignment horizontal="center" vertical="top" wrapText="1"/>
    </xf>
    <xf numFmtId="0" fontId="2" fillId="0" borderId="12" xfId="0" applyFont="1" applyBorder="1" applyAlignment="1">
      <alignment horizontal="left" vertical="top" wrapText="1"/>
    </xf>
    <xf numFmtId="0" fontId="2" fillId="0" borderId="11" xfId="0" applyFont="1" applyFill="1" applyBorder="1" applyAlignment="1" applyProtection="1">
      <alignment horizontal="left" vertical="top" wrapText="1"/>
      <protection/>
    </xf>
    <xf numFmtId="0" fontId="2" fillId="0" borderId="11" xfId="48" applyNumberFormat="1" applyFont="1" applyFill="1" applyBorder="1" applyAlignment="1" applyProtection="1">
      <alignment horizontal="left" vertical="top" wrapText="1"/>
      <protection/>
    </xf>
    <xf numFmtId="0" fontId="2" fillId="0" borderId="11" xfId="45" applyFont="1" applyFill="1" applyBorder="1" applyAlignment="1">
      <alignment horizontal="center" vertical="top" wrapText="1"/>
      <protection/>
    </xf>
    <xf numFmtId="0" fontId="2" fillId="0" borderId="11" xfId="48" applyNumberFormat="1" applyFont="1" applyFill="1" applyBorder="1" applyAlignment="1" applyProtection="1">
      <alignment horizontal="center" vertical="center"/>
      <protection/>
    </xf>
    <xf numFmtId="0" fontId="2" fillId="0" borderId="11" xfId="46" applyFont="1" applyFill="1" applyBorder="1" applyAlignment="1">
      <alignment vertical="top" wrapText="1"/>
      <protection/>
    </xf>
    <xf numFmtId="165" fontId="2" fillId="0" borderId="11" xfId="48" applyNumberFormat="1" applyFont="1" applyFill="1" applyBorder="1" applyAlignment="1" applyProtection="1">
      <alignment horizontal="left" vertical="top" wrapText="1"/>
      <protection/>
    </xf>
    <xf numFmtId="165" fontId="2" fillId="0" borderId="11" xfId="45" applyNumberFormat="1" applyFont="1" applyFill="1" applyBorder="1" applyAlignment="1">
      <alignment horizontal="center" vertical="top" wrapText="1"/>
      <protection/>
    </xf>
    <xf numFmtId="0" fontId="2" fillId="0" borderId="11" xfId="45" applyFont="1" applyFill="1" applyBorder="1" applyAlignment="1">
      <alignment horizontal="center" vertical="center" wrapText="1"/>
      <protection/>
    </xf>
    <xf numFmtId="0" fontId="2" fillId="0" borderId="11" xfId="0" applyFont="1" applyFill="1" applyBorder="1" applyAlignment="1" applyProtection="1">
      <alignment horizontal="center" vertical="center"/>
      <protection/>
    </xf>
    <xf numFmtId="0" fontId="2" fillId="0" borderId="11" xfId="48" applyNumberFormat="1" applyFont="1" applyFill="1" applyBorder="1" applyAlignment="1" applyProtection="1">
      <alignment horizontal="left" vertical="center" wrapText="1"/>
      <protection/>
    </xf>
    <xf numFmtId="0" fontId="2" fillId="0" borderId="20" xfId="48" applyNumberFormat="1"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2" fillId="0" borderId="13" xfId="48" applyNumberFormat="1" applyFont="1" applyFill="1" applyBorder="1" applyAlignment="1" applyProtection="1">
      <alignment horizontal="left" vertical="top" wrapText="1"/>
      <protection/>
    </xf>
    <xf numFmtId="0" fontId="2" fillId="0" borderId="12"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2" fontId="2" fillId="0" borderId="15" xfId="0" applyNumberFormat="1"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5" xfId="0" applyNumberFormat="1" applyFont="1" applyFill="1" applyBorder="1" applyAlignment="1">
      <alignment vertical="top" wrapText="1"/>
    </xf>
    <xf numFmtId="11"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181" fontId="2" fillId="0" borderId="1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21" xfId="0" applyNumberFormat="1" applyFont="1" applyBorder="1" applyAlignment="1">
      <alignment horizontal="left" vertical="top" wrapText="1"/>
    </xf>
    <xf numFmtId="49" fontId="2" fillId="0" borderId="22" xfId="0" applyNumberFormat="1" applyFont="1" applyFill="1" applyBorder="1" applyAlignment="1">
      <alignment horizontal="left" vertical="top" wrapText="1"/>
    </xf>
    <xf numFmtId="0" fontId="2" fillId="0" borderId="14"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top" wrapText="1"/>
    </xf>
    <xf numFmtId="49" fontId="3" fillId="0" borderId="23" xfId="45" applyNumberFormat="1" applyFont="1" applyBorder="1" applyAlignment="1">
      <alignment horizontal="center" vertical="center" wrapText="1"/>
      <protection/>
    </xf>
    <xf numFmtId="0" fontId="2" fillId="0" borderId="23" xfId="0" applyFont="1" applyBorder="1" applyAlignment="1">
      <alignment horizontal="center" vertical="center" wrapText="1"/>
    </xf>
    <xf numFmtId="0" fontId="2" fillId="0" borderId="0" xfId="0" applyFont="1" applyAlignment="1">
      <alignment horizontal="left" vertical="top"/>
    </xf>
    <xf numFmtId="11" fontId="2" fillId="33" borderId="24" xfId="0" applyNumberFormat="1" applyFont="1" applyFill="1" applyBorder="1" applyAlignment="1">
      <alignment vertical="center" wrapText="1"/>
    </xf>
    <xf numFmtId="11" fontId="2" fillId="33" borderId="0" xfId="0" applyNumberFormat="1" applyFont="1" applyFill="1" applyBorder="1" applyAlignment="1">
      <alignment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xf>
    <xf numFmtId="49" fontId="2" fillId="0" borderId="0" xfId="0" applyNumberFormat="1" applyFont="1" applyBorder="1" applyAlignment="1">
      <alignment horizontal="center" wrapText="1"/>
    </xf>
    <xf numFmtId="49" fontId="2"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Explanatory Text" xfId="44"/>
    <cellStyle name="Excel Built-in Normal" xfId="45"/>
    <cellStyle name="Excel Built-in Normal 1" xfId="46"/>
    <cellStyle name="Excel_BuiltIn_Currency" xfId="47"/>
    <cellStyle name="Excel_BuiltIn_Tekst objaśnienia"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e" xfId="56"/>
    <cellStyle name="Normalny 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B1" sqref="B1"/>
    </sheetView>
  </sheetViews>
  <sheetFormatPr defaultColWidth="9.28125" defaultRowHeight="12.75"/>
  <cols>
    <col min="1" max="1" width="4.421875" style="47" customWidth="1"/>
    <col min="2" max="2" width="45.421875" style="47" customWidth="1"/>
    <col min="3" max="3" width="21.421875" style="47" customWidth="1"/>
    <col min="4" max="4" width="7.421875" style="47" customWidth="1"/>
    <col min="5" max="5" width="6.57421875" style="47" customWidth="1"/>
    <col min="6" max="6" width="10.7109375" style="47" customWidth="1"/>
    <col min="7" max="7" width="11.7109375" style="47" customWidth="1"/>
    <col min="8" max="8" width="11.140625" style="47" customWidth="1"/>
    <col min="9" max="9" width="12.140625" style="47" customWidth="1"/>
    <col min="10" max="10" width="11.8515625" style="47" bestFit="1" customWidth="1"/>
    <col min="11" max="16384" width="9.28125" style="47" customWidth="1"/>
  </cols>
  <sheetData>
    <row r="1" spans="2:7" ht="15">
      <c r="B1" s="2" t="s">
        <v>0</v>
      </c>
      <c r="C1" s="48"/>
      <c r="F1" s="49"/>
      <c r="G1" s="6" t="s">
        <v>268</v>
      </c>
    </row>
    <row r="2" spans="2:7" ht="15">
      <c r="B2" s="48" t="s">
        <v>3</v>
      </c>
      <c r="C2" s="48"/>
      <c r="F2" s="49"/>
      <c r="G2" s="50"/>
    </row>
    <row r="3" spans="1:4" ht="15">
      <c r="A3" s="1"/>
      <c r="B3" s="6" t="s">
        <v>73</v>
      </c>
      <c r="C3" s="8"/>
      <c r="D3" s="4"/>
    </row>
    <row r="4" spans="1:4" ht="15">
      <c r="A4" s="1"/>
      <c r="B4" s="2" t="s">
        <v>267</v>
      </c>
      <c r="C4" s="2"/>
      <c r="D4" s="2"/>
    </row>
    <row r="5" spans="1:9" ht="57">
      <c r="A5" s="51" t="s">
        <v>4</v>
      </c>
      <c r="B5" s="52" t="s">
        <v>5</v>
      </c>
      <c r="C5" s="39" t="s">
        <v>61</v>
      </c>
      <c r="D5" s="51" t="s">
        <v>7</v>
      </c>
      <c r="E5" s="44" t="s">
        <v>63</v>
      </c>
      <c r="F5" s="45" t="s">
        <v>9</v>
      </c>
      <c r="G5" s="15" t="s">
        <v>74</v>
      </c>
      <c r="H5" s="45" t="s">
        <v>10</v>
      </c>
      <c r="I5" s="15" t="s">
        <v>75</v>
      </c>
    </row>
    <row r="6" spans="1:11" ht="105">
      <c r="A6" s="23" t="s">
        <v>11</v>
      </c>
      <c r="B6" s="93" t="s">
        <v>263</v>
      </c>
      <c r="C6" s="23"/>
      <c r="D6" s="16" t="s">
        <v>12</v>
      </c>
      <c r="E6" s="92">
        <v>60</v>
      </c>
      <c r="F6" s="54"/>
      <c r="G6" s="19">
        <f>E6*F6</f>
        <v>0</v>
      </c>
      <c r="H6" s="19">
        <f aca="true" t="shared" si="0" ref="H6:I9">F6*1.08</f>
        <v>0</v>
      </c>
      <c r="I6" s="19">
        <f t="shared" si="0"/>
        <v>0</v>
      </c>
      <c r="J6" s="198"/>
      <c r="K6" s="90"/>
    </row>
    <row r="7" spans="1:11" ht="105.75" customHeight="1">
      <c r="A7" s="23" t="s">
        <v>13</v>
      </c>
      <c r="B7" s="97" t="s">
        <v>264</v>
      </c>
      <c r="C7" s="23"/>
      <c r="D7" s="16" t="s">
        <v>12</v>
      </c>
      <c r="E7" s="92">
        <v>800</v>
      </c>
      <c r="F7" s="54"/>
      <c r="G7" s="19">
        <f>E7*F7</f>
        <v>0</v>
      </c>
      <c r="H7" s="19">
        <f t="shared" si="0"/>
        <v>0</v>
      </c>
      <c r="I7" s="19">
        <f t="shared" si="0"/>
        <v>0</v>
      </c>
      <c r="J7" s="198"/>
      <c r="K7" s="90"/>
    </row>
    <row r="8" spans="1:11" ht="107.25" customHeight="1">
      <c r="A8" s="23" t="s">
        <v>14</v>
      </c>
      <c r="B8" s="202" t="s">
        <v>77</v>
      </c>
      <c r="C8" s="46"/>
      <c r="D8" s="20" t="s">
        <v>76</v>
      </c>
      <c r="E8" s="94">
        <v>200</v>
      </c>
      <c r="F8" s="54"/>
      <c r="G8" s="19">
        <f>E8*F8</f>
        <v>0</v>
      </c>
      <c r="H8" s="19">
        <f t="shared" si="0"/>
        <v>0</v>
      </c>
      <c r="I8" s="19">
        <f t="shared" si="0"/>
        <v>0</v>
      </c>
      <c r="J8" s="198"/>
      <c r="K8" s="90"/>
    </row>
    <row r="9" spans="1:11" ht="141.75" customHeight="1">
      <c r="A9" s="23" t="s">
        <v>15</v>
      </c>
      <c r="B9" s="204" t="s">
        <v>265</v>
      </c>
      <c r="C9" s="205"/>
      <c r="D9" s="20" t="s">
        <v>228</v>
      </c>
      <c r="E9" s="94">
        <v>1500</v>
      </c>
      <c r="F9" s="54"/>
      <c r="G9" s="19">
        <f>E9*F9</f>
        <v>0</v>
      </c>
      <c r="H9" s="19">
        <f t="shared" si="0"/>
        <v>0</v>
      </c>
      <c r="I9" s="19">
        <f t="shared" si="0"/>
        <v>0</v>
      </c>
      <c r="J9" s="198"/>
      <c r="K9" s="90"/>
    </row>
    <row r="10" spans="7:11" ht="15">
      <c r="G10" s="55">
        <f>SUM(G6:G9)</f>
        <v>0</v>
      </c>
      <c r="I10" s="55">
        <f>SUM(I6:I9)</f>
        <v>0</v>
      </c>
      <c r="J10" s="198"/>
      <c r="K10" s="90"/>
    </row>
    <row r="11" spans="2:3" ht="15">
      <c r="B11" s="56"/>
      <c r="C11" s="56"/>
    </row>
    <row r="12" ht="16.5" customHeight="1">
      <c r="B12" s="113" t="s">
        <v>266</v>
      </c>
    </row>
    <row r="14" ht="15">
      <c r="B14" s="58"/>
    </row>
    <row r="20" spans="6:8" ht="15">
      <c r="F20" s="252" t="s">
        <v>1</v>
      </c>
      <c r="G20" s="252"/>
      <c r="H20" s="252"/>
    </row>
    <row r="21" spans="6:8" ht="15">
      <c r="F21" s="253" t="s">
        <v>2</v>
      </c>
      <c r="G21" s="253"/>
      <c r="H21" s="253"/>
    </row>
  </sheetData>
  <sheetProtection/>
  <mergeCells count="2">
    <mergeCell ref="F20:H20"/>
    <mergeCell ref="F21:H21"/>
  </mergeCells>
  <printOptions/>
  <pageMargins left="0.4724409448818898" right="0.1968503937007874" top="0.4330708661417323" bottom="0.3937007874015748"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
    </sheetView>
  </sheetViews>
  <sheetFormatPr defaultColWidth="9.140625" defaultRowHeight="12.75"/>
  <cols>
    <col min="1" max="1" width="5.421875" style="33" customWidth="1"/>
    <col min="2" max="2" width="51.00390625" style="25" customWidth="1"/>
    <col min="3" max="3" width="29.8515625" style="33" customWidth="1"/>
    <col min="4" max="4" width="6.7109375" style="33" customWidth="1"/>
    <col min="5" max="5" width="6.421875" style="96" customWidth="1"/>
    <col min="6" max="6" width="10.8515625" style="33" customWidth="1"/>
    <col min="7" max="7" width="11.140625" style="33" customWidth="1"/>
    <col min="8" max="8" width="14.00390625" style="108" customWidth="1"/>
    <col min="9" max="9" width="14.421875" style="33" customWidth="1"/>
    <col min="10" max="10" width="9.140625" style="173" customWidth="1"/>
    <col min="11" max="16384" width="9.140625" style="33" customWidth="1"/>
  </cols>
  <sheetData>
    <row r="1" spans="1:7" ht="15">
      <c r="A1" s="96"/>
      <c r="B1" s="2" t="s">
        <v>0</v>
      </c>
      <c r="C1" s="96"/>
      <c r="F1" s="6" t="s">
        <v>268</v>
      </c>
      <c r="G1" s="50"/>
    </row>
    <row r="2" spans="1:7" ht="15">
      <c r="A2" s="96"/>
      <c r="B2" s="59" t="s">
        <v>3</v>
      </c>
      <c r="C2" s="96"/>
      <c r="F2" s="6"/>
      <c r="G2" s="50"/>
    </row>
    <row r="3" spans="1:2" ht="15">
      <c r="A3" s="96"/>
      <c r="B3" s="25" t="s">
        <v>93</v>
      </c>
    </row>
    <row r="4" spans="1:3" ht="15">
      <c r="A4" s="96"/>
      <c r="B4" s="109" t="s">
        <v>277</v>
      </c>
      <c r="C4" s="96"/>
    </row>
    <row r="5" spans="1:10" ht="42.75">
      <c r="A5" s="10" t="s">
        <v>4</v>
      </c>
      <c r="B5" s="10" t="s">
        <v>94</v>
      </c>
      <c r="C5" s="69" t="s">
        <v>61</v>
      </c>
      <c r="D5" s="10" t="s">
        <v>7</v>
      </c>
      <c r="E5" s="12" t="s">
        <v>63</v>
      </c>
      <c r="F5" s="11" t="s">
        <v>95</v>
      </c>
      <c r="G5" s="11" t="s">
        <v>96</v>
      </c>
      <c r="H5" s="14" t="s">
        <v>89</v>
      </c>
      <c r="I5" s="14" t="s">
        <v>75</v>
      </c>
      <c r="J5" s="159"/>
    </row>
    <row r="6" spans="1:9" ht="60">
      <c r="A6" s="70" t="s">
        <v>11</v>
      </c>
      <c r="B6" s="245" t="s">
        <v>97</v>
      </c>
      <c r="C6" s="71"/>
      <c r="D6" s="16" t="s">
        <v>16</v>
      </c>
      <c r="E6" s="70">
        <v>100</v>
      </c>
      <c r="F6" s="18"/>
      <c r="G6" s="18">
        <f>F6*1.08</f>
        <v>0</v>
      </c>
      <c r="H6" s="18">
        <f>E6*F6</f>
        <v>0</v>
      </c>
      <c r="I6" s="18">
        <f>H6*1.08</f>
        <v>0</v>
      </c>
    </row>
    <row r="7" spans="1:9" ht="60">
      <c r="A7" s="70" t="s">
        <v>13</v>
      </c>
      <c r="B7" s="245" t="s">
        <v>98</v>
      </c>
      <c r="C7" s="71"/>
      <c r="D7" s="16" t="s">
        <v>16</v>
      </c>
      <c r="E7" s="70">
        <v>300</v>
      </c>
      <c r="F7" s="18"/>
      <c r="G7" s="18">
        <f>F7*1.08</f>
        <v>0</v>
      </c>
      <c r="H7" s="18">
        <f>E7*F7</f>
        <v>0</v>
      </c>
      <c r="I7" s="18">
        <f>H7*1.08</f>
        <v>0</v>
      </c>
    </row>
    <row r="8" spans="8:9" ht="15">
      <c r="H8" s="161">
        <f>SUM(H6:H7)</f>
        <v>0</v>
      </c>
      <c r="I8" s="162">
        <f>SUM(I6:I7)</f>
        <v>0</v>
      </c>
    </row>
    <row r="9" ht="15">
      <c r="I9" s="110"/>
    </row>
    <row r="10" spans="2:9" ht="15">
      <c r="B10" s="113" t="s">
        <v>266</v>
      </c>
      <c r="C10" s="3"/>
      <c r="H10" s="111"/>
      <c r="I10" s="112"/>
    </row>
    <row r="11" ht="15">
      <c r="B11" s="57"/>
    </row>
    <row r="12" spans="2:6" ht="15" customHeight="1">
      <c r="B12" s="57"/>
      <c r="E12" s="257"/>
      <c r="F12" s="257"/>
    </row>
    <row r="13" spans="2:6" ht="15" customHeight="1">
      <c r="B13" s="58"/>
      <c r="E13" s="258"/>
      <c r="F13" s="258"/>
    </row>
    <row r="14" ht="15" customHeight="1"/>
    <row r="18" spans="2:7" ht="15">
      <c r="B18" s="57"/>
      <c r="G18" s="113"/>
    </row>
    <row r="19" spans="2:7" ht="15">
      <c r="B19" s="57"/>
      <c r="G19" s="114"/>
    </row>
    <row r="22" spans="6:8" ht="15">
      <c r="F22" s="252" t="s">
        <v>1</v>
      </c>
      <c r="G22" s="252"/>
      <c r="H22" s="252"/>
    </row>
    <row r="23" spans="6:8" ht="15">
      <c r="F23" s="253" t="s">
        <v>2</v>
      </c>
      <c r="G23" s="253"/>
      <c r="H23" s="253"/>
    </row>
  </sheetData>
  <sheetProtection/>
  <mergeCells count="4">
    <mergeCell ref="E12:F12"/>
    <mergeCell ref="E13:F13"/>
    <mergeCell ref="F22:H22"/>
    <mergeCell ref="F23:H23"/>
  </mergeCells>
  <printOptions/>
  <pageMargins left="0.4724409448818898" right="0.2362204724409449" top="0.4330708661417323" bottom="0.3937007874015748"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
    </sheetView>
  </sheetViews>
  <sheetFormatPr defaultColWidth="9.140625" defaultRowHeight="12.75"/>
  <cols>
    <col min="1" max="1" width="5.421875" style="33" customWidth="1"/>
    <col min="2" max="2" width="57.28125" style="25" customWidth="1"/>
    <col min="3" max="3" width="25.8515625" style="33" customWidth="1"/>
    <col min="4" max="4" width="6.7109375" style="33" customWidth="1"/>
    <col min="5" max="5" width="6.421875" style="96" customWidth="1"/>
    <col min="6" max="6" width="10.8515625" style="33" customWidth="1"/>
    <col min="7" max="7" width="11.140625" style="33" customWidth="1"/>
    <col min="8" max="8" width="14.00390625" style="108" customWidth="1"/>
    <col min="9" max="9" width="14.421875" style="33" customWidth="1"/>
    <col min="10" max="16384" width="9.140625" style="33" customWidth="1"/>
  </cols>
  <sheetData>
    <row r="1" spans="1:7" ht="15">
      <c r="A1" s="96"/>
      <c r="B1" s="2" t="s">
        <v>0</v>
      </c>
      <c r="C1" s="96"/>
      <c r="F1" s="34"/>
      <c r="G1" s="6" t="s">
        <v>268</v>
      </c>
    </row>
    <row r="2" spans="1:7" ht="15">
      <c r="A2" s="96"/>
      <c r="B2" s="59" t="s">
        <v>3</v>
      </c>
      <c r="C2" s="96"/>
      <c r="F2" s="34"/>
      <c r="G2" s="6"/>
    </row>
    <row r="3" spans="1:2" ht="15">
      <c r="A3" s="96"/>
      <c r="B3" s="25" t="s">
        <v>99</v>
      </c>
    </row>
    <row r="4" spans="1:3" ht="15">
      <c r="A4" s="96"/>
      <c r="B4" s="109" t="s">
        <v>278</v>
      </c>
      <c r="C4" s="96"/>
    </row>
    <row r="5" spans="1:10" ht="42.75">
      <c r="A5" s="10" t="s">
        <v>4</v>
      </c>
      <c r="B5" s="10" t="s">
        <v>94</v>
      </c>
      <c r="C5" s="69" t="s">
        <v>61</v>
      </c>
      <c r="D5" s="10" t="s">
        <v>7</v>
      </c>
      <c r="E5" s="12" t="s">
        <v>63</v>
      </c>
      <c r="F5" s="11" t="s">
        <v>95</v>
      </c>
      <c r="G5" s="11" t="s">
        <v>96</v>
      </c>
      <c r="H5" s="14" t="s">
        <v>89</v>
      </c>
      <c r="I5" s="14" t="s">
        <v>75</v>
      </c>
      <c r="J5" s="37"/>
    </row>
    <row r="6" spans="1:9" s="115" customFormat="1" ht="60">
      <c r="A6" s="70" t="s">
        <v>11</v>
      </c>
      <c r="B6" s="245" t="s">
        <v>100</v>
      </c>
      <c r="C6" s="71"/>
      <c r="D6" s="20" t="s">
        <v>12</v>
      </c>
      <c r="E6" s="70">
        <v>25</v>
      </c>
      <c r="F6" s="18"/>
      <c r="G6" s="18">
        <f>F6*1.08</f>
        <v>0</v>
      </c>
      <c r="H6" s="18">
        <f>E6*F6</f>
        <v>0</v>
      </c>
      <c r="I6" s="18">
        <f>H6*1.08</f>
        <v>0</v>
      </c>
    </row>
    <row r="7" spans="1:9" s="115" customFormat="1" ht="60">
      <c r="A7" s="70" t="s">
        <v>13</v>
      </c>
      <c r="B7" s="245" t="s">
        <v>101</v>
      </c>
      <c r="C7" s="71"/>
      <c r="D7" s="20" t="s">
        <v>16</v>
      </c>
      <c r="E7" s="70">
        <v>10</v>
      </c>
      <c r="F7" s="18"/>
      <c r="G7" s="18">
        <f>F7*1.08</f>
        <v>0</v>
      </c>
      <c r="H7" s="18">
        <f>E7*F7</f>
        <v>0</v>
      </c>
      <c r="I7" s="18">
        <f>H7*1.08</f>
        <v>0</v>
      </c>
    </row>
    <row r="8" spans="1:9" s="115" customFormat="1" ht="60">
      <c r="A8" s="70" t="s">
        <v>14</v>
      </c>
      <c r="B8" s="245" t="s">
        <v>102</v>
      </c>
      <c r="C8" s="71"/>
      <c r="D8" s="20" t="s">
        <v>12</v>
      </c>
      <c r="E8" s="70">
        <v>140</v>
      </c>
      <c r="F8" s="18"/>
      <c r="G8" s="18">
        <f>F8*1.08</f>
        <v>0</v>
      </c>
      <c r="H8" s="18">
        <f>E8*F8</f>
        <v>0</v>
      </c>
      <c r="I8" s="18">
        <f>H8*1.08</f>
        <v>0</v>
      </c>
    </row>
    <row r="9" spans="1:9" s="115" customFormat="1" ht="60">
      <c r="A9" s="70" t="s">
        <v>15</v>
      </c>
      <c r="B9" s="245" t="s">
        <v>103</v>
      </c>
      <c r="C9" s="71"/>
      <c r="D9" s="20" t="s">
        <v>16</v>
      </c>
      <c r="E9" s="70">
        <v>25</v>
      </c>
      <c r="F9" s="18"/>
      <c r="G9" s="18">
        <f>F9*1.08</f>
        <v>0</v>
      </c>
      <c r="H9" s="18">
        <f>E9*F9</f>
        <v>0</v>
      </c>
      <c r="I9" s="18">
        <f>H9*1.08</f>
        <v>0</v>
      </c>
    </row>
    <row r="10" spans="8:9" ht="15">
      <c r="H10" s="161">
        <f>SUM(H6:H9)</f>
        <v>0</v>
      </c>
      <c r="I10" s="162">
        <f>SUM(I6:I9)</f>
        <v>0</v>
      </c>
    </row>
    <row r="11" ht="15">
      <c r="I11" s="110"/>
    </row>
    <row r="12" spans="2:9" ht="15">
      <c r="B12" s="113" t="s">
        <v>266</v>
      </c>
      <c r="C12" s="3"/>
      <c r="H12" s="111"/>
      <c r="I12" s="112"/>
    </row>
    <row r="13" ht="15">
      <c r="B13" s="57"/>
    </row>
    <row r="14" spans="2:6" ht="15" customHeight="1">
      <c r="B14" s="57"/>
      <c r="E14" s="257"/>
      <c r="F14" s="257"/>
    </row>
    <row r="15" spans="2:6" ht="15" customHeight="1">
      <c r="B15" s="58"/>
      <c r="E15" s="258"/>
      <c r="F15" s="258"/>
    </row>
    <row r="16" ht="15" customHeight="1"/>
    <row r="18" ht="15">
      <c r="B18" s="57"/>
    </row>
    <row r="19" ht="15">
      <c r="B19" s="57"/>
    </row>
    <row r="20" spans="6:8" ht="15">
      <c r="F20" s="252" t="s">
        <v>1</v>
      </c>
      <c r="G20" s="252"/>
      <c r="H20" s="252"/>
    </row>
    <row r="21" spans="6:8" ht="15">
      <c r="F21" s="253" t="s">
        <v>2</v>
      </c>
      <c r="G21" s="253"/>
      <c r="H21" s="253"/>
    </row>
    <row r="22" ht="15">
      <c r="G22" s="113"/>
    </row>
    <row r="23" ht="15">
      <c r="G23" s="114"/>
    </row>
  </sheetData>
  <sheetProtection/>
  <mergeCells count="4">
    <mergeCell ref="E14:F14"/>
    <mergeCell ref="E15:F15"/>
    <mergeCell ref="F20:H20"/>
    <mergeCell ref="F21:H21"/>
  </mergeCells>
  <printOptions/>
  <pageMargins left="0.4330708661417323" right="0.2362204724409449" top="0.3937007874015748" bottom="0.31496062992125984" header="0.31496062992125984" footer="0.31496062992125984"/>
  <pageSetup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B1" sqref="B1"/>
    </sheetView>
  </sheetViews>
  <sheetFormatPr defaultColWidth="9.140625" defaultRowHeight="12.75"/>
  <cols>
    <col min="1" max="1" width="5.421875" style="33" customWidth="1"/>
    <col min="2" max="2" width="71.8515625" style="25" customWidth="1"/>
    <col min="3" max="3" width="25.8515625" style="33" customWidth="1"/>
    <col min="4" max="4" width="6.7109375" style="33" customWidth="1"/>
    <col min="5" max="5" width="6.421875" style="96" customWidth="1"/>
    <col min="6" max="6" width="10.8515625" style="33" customWidth="1"/>
    <col min="7" max="7" width="11.140625" style="33" customWidth="1"/>
    <col min="8" max="8" width="14.00390625" style="108" customWidth="1"/>
    <col min="9" max="9" width="14.421875" style="33" customWidth="1"/>
    <col min="10" max="10" width="12.28125" style="33" bestFit="1" customWidth="1"/>
    <col min="11" max="11" width="11.28125" style="33" bestFit="1" customWidth="1"/>
    <col min="12" max="16384" width="9.140625" style="33" customWidth="1"/>
  </cols>
  <sheetData>
    <row r="1" spans="1:7" ht="15">
      <c r="A1" s="96"/>
      <c r="B1" s="2" t="s">
        <v>0</v>
      </c>
      <c r="C1" s="96"/>
      <c r="F1" s="6" t="s">
        <v>268</v>
      </c>
      <c r="G1" s="50"/>
    </row>
    <row r="2" spans="1:7" ht="15">
      <c r="A2" s="96"/>
      <c r="B2" s="59" t="s">
        <v>3</v>
      </c>
      <c r="C2" s="96"/>
      <c r="F2" s="34"/>
      <c r="G2" s="50"/>
    </row>
    <row r="3" spans="1:2" ht="14.25" customHeight="1">
      <c r="A3" s="96"/>
      <c r="B3" s="25" t="s">
        <v>200</v>
      </c>
    </row>
    <row r="4" spans="1:3" ht="15">
      <c r="A4" s="96"/>
      <c r="B4" s="109" t="s">
        <v>279</v>
      </c>
      <c r="C4" s="96"/>
    </row>
    <row r="5" spans="1:9" ht="42.75">
      <c r="A5" s="10" t="s">
        <v>4</v>
      </c>
      <c r="B5" s="10" t="s">
        <v>94</v>
      </c>
      <c r="C5" s="69" t="s">
        <v>61</v>
      </c>
      <c r="D5" s="10" t="s">
        <v>7</v>
      </c>
      <c r="E5" s="12" t="s">
        <v>63</v>
      </c>
      <c r="F5" s="11" t="s">
        <v>95</v>
      </c>
      <c r="G5" s="11" t="s">
        <v>96</v>
      </c>
      <c r="H5" s="14" t="s">
        <v>89</v>
      </c>
      <c r="I5" s="14" t="s">
        <v>75</v>
      </c>
    </row>
    <row r="6" spans="1:11" ht="15">
      <c r="A6" s="70" t="s">
        <v>11</v>
      </c>
      <c r="B6" s="97" t="s">
        <v>201</v>
      </c>
      <c r="C6" s="71"/>
      <c r="D6" s="70" t="s">
        <v>12</v>
      </c>
      <c r="E6" s="70">
        <v>50</v>
      </c>
      <c r="F6" s="18"/>
      <c r="G6" s="18">
        <f aca="true" t="shared" si="0" ref="G6:G12">F6*1.08</f>
        <v>0</v>
      </c>
      <c r="H6" s="18">
        <f aca="true" t="shared" si="1" ref="H6:H12">E6*F6</f>
        <v>0</v>
      </c>
      <c r="I6" s="18">
        <f aca="true" t="shared" si="2" ref="I6:I12">H6*1.08</f>
        <v>0</v>
      </c>
      <c r="J6" s="194"/>
      <c r="K6" s="194"/>
    </row>
    <row r="7" spans="1:11" ht="15">
      <c r="A7" s="70" t="s">
        <v>13</v>
      </c>
      <c r="B7" s="97" t="s">
        <v>202</v>
      </c>
      <c r="C7" s="71"/>
      <c r="D7" s="70" t="s">
        <v>12</v>
      </c>
      <c r="E7" s="70">
        <v>20</v>
      </c>
      <c r="F7" s="18"/>
      <c r="G7" s="18">
        <f t="shared" si="0"/>
        <v>0</v>
      </c>
      <c r="H7" s="18">
        <f t="shared" si="1"/>
        <v>0</v>
      </c>
      <c r="I7" s="18">
        <f t="shared" si="2"/>
        <v>0</v>
      </c>
      <c r="J7" s="194"/>
      <c r="K7" s="194"/>
    </row>
    <row r="8" spans="1:11" ht="79.5" customHeight="1">
      <c r="A8" s="70" t="s">
        <v>14</v>
      </c>
      <c r="B8" s="246" t="s">
        <v>255</v>
      </c>
      <c r="C8" s="71"/>
      <c r="D8" s="70" t="s">
        <v>16</v>
      </c>
      <c r="E8" s="70">
        <v>700</v>
      </c>
      <c r="F8" s="18"/>
      <c r="G8" s="18">
        <f t="shared" si="0"/>
        <v>0</v>
      </c>
      <c r="H8" s="18">
        <f t="shared" si="1"/>
        <v>0</v>
      </c>
      <c r="I8" s="18">
        <f t="shared" si="2"/>
        <v>0</v>
      </c>
      <c r="J8" s="194"/>
      <c r="K8" s="194"/>
    </row>
    <row r="9" spans="1:11" ht="77.25" customHeight="1">
      <c r="A9" s="70" t="s">
        <v>15</v>
      </c>
      <c r="B9" s="246" t="s">
        <v>256</v>
      </c>
      <c r="C9" s="71"/>
      <c r="D9" s="70" t="s">
        <v>16</v>
      </c>
      <c r="E9" s="70">
        <v>1500</v>
      </c>
      <c r="F9" s="18"/>
      <c r="G9" s="18">
        <f t="shared" si="0"/>
        <v>0</v>
      </c>
      <c r="H9" s="18">
        <f t="shared" si="1"/>
        <v>0</v>
      </c>
      <c r="I9" s="18">
        <f t="shared" si="2"/>
        <v>0</v>
      </c>
      <c r="J9" s="194"/>
      <c r="K9" s="194"/>
    </row>
    <row r="10" spans="1:11" ht="80.25" customHeight="1">
      <c r="A10" s="70" t="s">
        <v>17</v>
      </c>
      <c r="B10" s="246" t="s">
        <v>257</v>
      </c>
      <c r="C10" s="71"/>
      <c r="D10" s="70" t="s">
        <v>16</v>
      </c>
      <c r="E10" s="70">
        <v>200</v>
      </c>
      <c r="F10" s="18"/>
      <c r="G10" s="18">
        <f t="shared" si="0"/>
        <v>0</v>
      </c>
      <c r="H10" s="18">
        <f t="shared" si="1"/>
        <v>0</v>
      </c>
      <c r="I10" s="18">
        <f t="shared" si="2"/>
        <v>0</v>
      </c>
      <c r="J10" s="194"/>
      <c r="K10" s="194"/>
    </row>
    <row r="11" spans="1:11" ht="79.5" customHeight="1">
      <c r="A11" s="70" t="s">
        <v>18</v>
      </c>
      <c r="B11" s="246" t="s">
        <v>258</v>
      </c>
      <c r="C11" s="71"/>
      <c r="D11" s="70" t="s">
        <v>16</v>
      </c>
      <c r="E11" s="70">
        <v>500</v>
      </c>
      <c r="F11" s="18"/>
      <c r="G11" s="18">
        <f t="shared" si="0"/>
        <v>0</v>
      </c>
      <c r="H11" s="18">
        <f t="shared" si="1"/>
        <v>0</v>
      </c>
      <c r="I11" s="18">
        <f t="shared" si="2"/>
        <v>0</v>
      </c>
      <c r="J11" s="194"/>
      <c r="K11" s="194"/>
    </row>
    <row r="12" spans="1:11" ht="80.25" customHeight="1">
      <c r="A12" s="70" t="s">
        <v>19</v>
      </c>
      <c r="B12" s="246" t="s">
        <v>259</v>
      </c>
      <c r="C12" s="71"/>
      <c r="D12" s="70" t="s">
        <v>16</v>
      </c>
      <c r="E12" s="70">
        <v>150</v>
      </c>
      <c r="F12" s="18"/>
      <c r="G12" s="18">
        <f t="shared" si="0"/>
        <v>0</v>
      </c>
      <c r="H12" s="18">
        <f t="shared" si="1"/>
        <v>0</v>
      </c>
      <c r="I12" s="18">
        <f t="shared" si="2"/>
        <v>0</v>
      </c>
      <c r="J12" s="194"/>
      <c r="K12" s="194"/>
    </row>
    <row r="13" spans="8:11" ht="15">
      <c r="H13" s="161">
        <f>SUM(H6:H12)</f>
        <v>0</v>
      </c>
      <c r="I13" s="162">
        <f>SUM(I6:I12)</f>
        <v>0</v>
      </c>
      <c r="J13" s="194"/>
      <c r="K13" s="194"/>
    </row>
    <row r="14" spans="2:9" ht="15">
      <c r="B14" s="113" t="s">
        <v>266</v>
      </c>
      <c r="I14" s="110"/>
    </row>
    <row r="15" spans="2:9" ht="15">
      <c r="B15" s="8"/>
      <c r="C15" s="3"/>
      <c r="H15" s="111"/>
      <c r="I15" s="112"/>
    </row>
    <row r="16" ht="15">
      <c r="B16" s="57"/>
    </row>
    <row r="17" spans="2:6" ht="15" customHeight="1">
      <c r="B17" s="57"/>
      <c r="E17" s="257"/>
      <c r="F17" s="257"/>
    </row>
    <row r="18" spans="2:8" ht="15" customHeight="1">
      <c r="B18" s="57"/>
      <c r="F18" s="252" t="s">
        <v>1</v>
      </c>
      <c r="G18" s="252"/>
      <c r="H18" s="252"/>
    </row>
    <row r="19" spans="2:8" ht="15" customHeight="1">
      <c r="B19" s="57"/>
      <c r="F19" s="253" t="s">
        <v>2</v>
      </c>
      <c r="G19" s="253"/>
      <c r="H19" s="253"/>
    </row>
    <row r="20" ht="15">
      <c r="G20" s="114"/>
    </row>
  </sheetData>
  <sheetProtection/>
  <mergeCells count="3">
    <mergeCell ref="E17:F17"/>
    <mergeCell ref="F18:H18"/>
    <mergeCell ref="F19:H19"/>
  </mergeCells>
  <printOptions/>
  <pageMargins left="0.52" right="0.1968503937007874" top="0.35433070866141736" bottom="0.2362204724409449"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K26"/>
  <sheetViews>
    <sheetView zoomScalePageLayoutView="0" workbookViewId="0" topLeftCell="A1">
      <selection activeCell="B1" sqref="B1"/>
    </sheetView>
  </sheetViews>
  <sheetFormatPr defaultColWidth="9.140625" defaultRowHeight="12.75"/>
  <cols>
    <col min="1" max="1" width="5.421875" style="33" customWidth="1"/>
    <col min="2" max="2" width="60.28125" style="25" customWidth="1"/>
    <col min="3" max="3" width="23.00390625" style="33" customWidth="1"/>
    <col min="4" max="4" width="6.7109375" style="33" customWidth="1"/>
    <col min="5" max="5" width="6.421875" style="96" customWidth="1"/>
    <col min="6" max="6" width="10.8515625" style="33" customWidth="1"/>
    <col min="7" max="7" width="15.421875" style="33" customWidth="1"/>
    <col min="8" max="8" width="15.00390625" style="108" customWidth="1"/>
    <col min="9" max="9" width="16.28125" style="33" customWidth="1"/>
    <col min="10" max="10" width="12.28125" style="195" bestFit="1" customWidth="1"/>
    <col min="11" max="11" width="11.28125" style="195" bestFit="1" customWidth="1"/>
    <col min="12" max="16384" width="9.140625" style="33" customWidth="1"/>
  </cols>
  <sheetData>
    <row r="1" spans="1:7" ht="15">
      <c r="A1" s="96"/>
      <c r="B1" s="2" t="s">
        <v>0</v>
      </c>
      <c r="C1" s="96"/>
      <c r="F1" s="34"/>
      <c r="G1" s="6" t="s">
        <v>268</v>
      </c>
    </row>
    <row r="2" spans="1:7" ht="15">
      <c r="A2" s="96"/>
      <c r="B2" s="59" t="s">
        <v>3</v>
      </c>
      <c r="C2" s="96"/>
      <c r="F2" s="34"/>
      <c r="G2" s="6"/>
    </row>
    <row r="3" spans="1:2" ht="15">
      <c r="A3" s="96"/>
      <c r="B3" s="25" t="s">
        <v>209</v>
      </c>
    </row>
    <row r="4" spans="1:3" ht="15">
      <c r="A4" s="96"/>
      <c r="B4" s="109" t="s">
        <v>280</v>
      </c>
      <c r="C4" s="96"/>
    </row>
    <row r="5" spans="1:11" ht="42.75">
      <c r="A5" s="43" t="s">
        <v>4</v>
      </c>
      <c r="B5" s="43" t="s">
        <v>94</v>
      </c>
      <c r="C5" s="247" t="s">
        <v>61</v>
      </c>
      <c r="D5" s="10" t="s">
        <v>7</v>
      </c>
      <c r="E5" s="12" t="s">
        <v>63</v>
      </c>
      <c r="F5" s="11" t="s">
        <v>95</v>
      </c>
      <c r="G5" s="11" t="s">
        <v>96</v>
      </c>
      <c r="H5" s="14" t="s">
        <v>89</v>
      </c>
      <c r="I5" s="14" t="s">
        <v>75</v>
      </c>
      <c r="J5" s="196"/>
      <c r="K5" s="196"/>
    </row>
    <row r="6" spans="1:9" ht="49.5" customHeight="1">
      <c r="A6" s="104" t="s">
        <v>11</v>
      </c>
      <c r="B6" s="217" t="s">
        <v>210</v>
      </c>
      <c r="C6" s="248"/>
      <c r="D6" s="70" t="s">
        <v>12</v>
      </c>
      <c r="E6" s="70">
        <v>1000</v>
      </c>
      <c r="F6" s="18"/>
      <c r="G6" s="18">
        <f aca="true" t="shared" si="0" ref="G6:G13">F6*1.08</f>
        <v>0</v>
      </c>
      <c r="H6" s="18">
        <f aca="true" t="shared" si="1" ref="H6:H13">E6*F6</f>
        <v>0</v>
      </c>
      <c r="I6" s="18">
        <f aca="true" t="shared" si="2" ref="I6:I13">H6*1.08</f>
        <v>0</v>
      </c>
    </row>
    <row r="7" spans="1:9" ht="50.25" customHeight="1">
      <c r="A7" s="104" t="s">
        <v>13</v>
      </c>
      <c r="B7" s="217" t="s">
        <v>211</v>
      </c>
      <c r="C7" s="248"/>
      <c r="D7" s="70" t="s">
        <v>12</v>
      </c>
      <c r="E7" s="70">
        <v>600</v>
      </c>
      <c r="F7" s="18"/>
      <c r="G7" s="18">
        <f t="shared" si="0"/>
        <v>0</v>
      </c>
      <c r="H7" s="18">
        <f t="shared" si="1"/>
        <v>0</v>
      </c>
      <c r="I7" s="18">
        <f t="shared" si="2"/>
        <v>0</v>
      </c>
    </row>
    <row r="8" spans="1:9" ht="49.5" customHeight="1">
      <c r="A8" s="104" t="s">
        <v>14</v>
      </c>
      <c r="B8" s="217" t="s">
        <v>212</v>
      </c>
      <c r="C8" s="248"/>
      <c r="D8" s="70" t="s">
        <v>12</v>
      </c>
      <c r="E8" s="70">
        <v>700</v>
      </c>
      <c r="F8" s="18"/>
      <c r="G8" s="18">
        <f t="shared" si="0"/>
        <v>0</v>
      </c>
      <c r="H8" s="18">
        <f t="shared" si="1"/>
        <v>0</v>
      </c>
      <c r="I8" s="18">
        <f t="shared" si="2"/>
        <v>0</v>
      </c>
    </row>
    <row r="9" spans="1:9" ht="45.75" customHeight="1">
      <c r="A9" s="104" t="s">
        <v>15</v>
      </c>
      <c r="B9" s="217" t="s">
        <v>213</v>
      </c>
      <c r="C9" s="248"/>
      <c r="D9" s="70" t="s">
        <v>12</v>
      </c>
      <c r="E9" s="70">
        <v>120</v>
      </c>
      <c r="F9" s="18"/>
      <c r="G9" s="18">
        <f t="shared" si="0"/>
        <v>0</v>
      </c>
      <c r="H9" s="18">
        <f t="shared" si="1"/>
        <v>0</v>
      </c>
      <c r="I9" s="18">
        <f t="shared" si="2"/>
        <v>0</v>
      </c>
    </row>
    <row r="10" spans="1:9" ht="46.5" customHeight="1">
      <c r="A10" s="104" t="s">
        <v>17</v>
      </c>
      <c r="B10" s="217" t="s">
        <v>214</v>
      </c>
      <c r="C10" s="248"/>
      <c r="D10" s="70" t="s">
        <v>12</v>
      </c>
      <c r="E10" s="70">
        <v>50</v>
      </c>
      <c r="F10" s="18"/>
      <c r="G10" s="18">
        <f t="shared" si="0"/>
        <v>0</v>
      </c>
      <c r="H10" s="18">
        <f t="shared" si="1"/>
        <v>0</v>
      </c>
      <c r="I10" s="18">
        <f t="shared" si="2"/>
        <v>0</v>
      </c>
    </row>
    <row r="11" spans="1:9" ht="45.75" customHeight="1">
      <c r="A11" s="104" t="s">
        <v>18</v>
      </c>
      <c r="B11" s="217" t="s">
        <v>215</v>
      </c>
      <c r="C11" s="248"/>
      <c r="D11" s="70" t="s">
        <v>12</v>
      </c>
      <c r="E11" s="70">
        <v>60</v>
      </c>
      <c r="F11" s="18"/>
      <c r="G11" s="18">
        <f t="shared" si="0"/>
        <v>0</v>
      </c>
      <c r="H11" s="18">
        <f t="shared" si="1"/>
        <v>0</v>
      </c>
      <c r="I11" s="18">
        <f t="shared" si="2"/>
        <v>0</v>
      </c>
    </row>
    <row r="12" spans="1:9" ht="48.75" customHeight="1">
      <c r="A12" s="104" t="s">
        <v>19</v>
      </c>
      <c r="B12" s="217" t="s">
        <v>260</v>
      </c>
      <c r="C12" s="248"/>
      <c r="D12" s="70" t="s">
        <v>12</v>
      </c>
      <c r="E12" s="70">
        <v>20</v>
      </c>
      <c r="F12" s="18"/>
      <c r="G12" s="18">
        <f t="shared" si="0"/>
        <v>0</v>
      </c>
      <c r="H12" s="18">
        <f t="shared" si="1"/>
        <v>0</v>
      </c>
      <c r="I12" s="18">
        <f t="shared" si="2"/>
        <v>0</v>
      </c>
    </row>
    <row r="13" spans="1:9" ht="50.25" customHeight="1">
      <c r="A13" s="104" t="s">
        <v>20</v>
      </c>
      <c r="B13" s="217" t="s">
        <v>261</v>
      </c>
      <c r="C13" s="248"/>
      <c r="D13" s="70" t="s">
        <v>12</v>
      </c>
      <c r="E13" s="70">
        <v>10</v>
      </c>
      <c r="F13" s="18"/>
      <c r="G13" s="18">
        <f t="shared" si="0"/>
        <v>0</v>
      </c>
      <c r="H13" s="18">
        <f t="shared" si="1"/>
        <v>0</v>
      </c>
      <c r="I13" s="18">
        <f t="shared" si="2"/>
        <v>0</v>
      </c>
    </row>
    <row r="14" spans="1:9" ht="15">
      <c r="A14" s="249" t="s">
        <v>262</v>
      </c>
      <c r="H14" s="161">
        <f>SUM(H6:H13)</f>
        <v>0</v>
      </c>
      <c r="I14" s="162">
        <f>SUM(I6:I13)</f>
        <v>0</v>
      </c>
    </row>
    <row r="15" ht="15">
      <c r="I15" s="110"/>
    </row>
    <row r="16" spans="2:9" ht="15">
      <c r="B16" s="113"/>
      <c r="C16" s="3"/>
      <c r="H16" s="111"/>
      <c r="I16" s="112"/>
    </row>
    <row r="17" ht="15">
      <c r="B17" s="47"/>
    </row>
    <row r="18" spans="2:6" ht="15" customHeight="1">
      <c r="B18" s="113" t="s">
        <v>266</v>
      </c>
      <c r="E18" s="257"/>
      <c r="F18" s="257"/>
    </row>
    <row r="19" spans="2:6" ht="15" customHeight="1">
      <c r="B19" s="57"/>
      <c r="E19" s="258"/>
      <c r="F19" s="258"/>
    </row>
    <row r="20" spans="6:8" ht="15" customHeight="1">
      <c r="F20" s="252" t="s">
        <v>1</v>
      </c>
      <c r="G20" s="252"/>
      <c r="H20" s="252"/>
    </row>
    <row r="21" spans="6:8" ht="15">
      <c r="F21" s="253" t="s">
        <v>2</v>
      </c>
      <c r="G21" s="253"/>
      <c r="H21" s="253"/>
    </row>
    <row r="25" ht="15">
      <c r="G25" s="113"/>
    </row>
    <row r="26" ht="15">
      <c r="G26" s="114"/>
    </row>
  </sheetData>
  <sheetProtection/>
  <mergeCells count="4">
    <mergeCell ref="E18:F18"/>
    <mergeCell ref="E19:F19"/>
    <mergeCell ref="F20:H20"/>
    <mergeCell ref="F21:H21"/>
  </mergeCells>
  <printOptions/>
  <pageMargins left="0.41" right="0.2362204724409449" top="0.29" bottom="0.29" header="0.2362204724409449"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B1" sqref="B1"/>
    </sheetView>
  </sheetViews>
  <sheetFormatPr defaultColWidth="9.140625" defaultRowHeight="12.75"/>
  <cols>
    <col min="1" max="1" width="4.421875" style="47" customWidth="1"/>
    <col min="2" max="2" width="35.7109375" style="47" customWidth="1"/>
    <col min="3" max="3" width="22.57421875" style="47" customWidth="1"/>
    <col min="4" max="4" width="4.7109375" style="47" customWidth="1"/>
    <col min="5" max="5" width="6.7109375" style="65" customWidth="1"/>
    <col min="6" max="6" width="11.00390625" style="47" customWidth="1"/>
    <col min="7" max="7" width="12.28125" style="47" customWidth="1"/>
    <col min="8" max="8" width="11.140625" style="47" customWidth="1"/>
    <col min="9" max="9" width="12.7109375" style="47" customWidth="1"/>
    <col min="10" max="10" width="9.140625" style="90" customWidth="1"/>
    <col min="11" max="11" width="12.00390625" style="165" bestFit="1" customWidth="1"/>
    <col min="12" max="16384" width="9.140625" style="47" customWidth="1"/>
  </cols>
  <sheetData>
    <row r="1" spans="2:7" ht="15">
      <c r="B1" s="2" t="s">
        <v>0</v>
      </c>
      <c r="G1" s="6" t="s">
        <v>268</v>
      </c>
    </row>
    <row r="2" spans="2:7" ht="15">
      <c r="B2" s="59" t="s">
        <v>3</v>
      </c>
      <c r="G2" s="50"/>
    </row>
    <row r="3" spans="1:9" ht="15">
      <c r="A3" s="1"/>
      <c r="B3" s="6" t="s">
        <v>104</v>
      </c>
      <c r="C3" s="8"/>
      <c r="D3" s="4"/>
      <c r="E3" s="4"/>
      <c r="F3" s="5"/>
      <c r="G3" s="7"/>
      <c r="H3" s="7"/>
      <c r="I3" s="7"/>
    </row>
    <row r="4" spans="1:9" ht="15">
      <c r="A4" s="1"/>
      <c r="B4" s="9" t="s">
        <v>269</v>
      </c>
      <c r="C4" s="9"/>
      <c r="D4" s="9"/>
      <c r="E4" s="4"/>
      <c r="F4" s="5"/>
      <c r="G4" s="7"/>
      <c r="H4" s="7"/>
      <c r="I4" s="7"/>
    </row>
    <row r="5" spans="1:11" s="120" customFormat="1" ht="42.75">
      <c r="A5" s="116" t="s">
        <v>4</v>
      </c>
      <c r="B5" s="117" t="s">
        <v>5</v>
      </c>
      <c r="C5" s="69" t="s">
        <v>61</v>
      </c>
      <c r="D5" s="116" t="s">
        <v>7</v>
      </c>
      <c r="E5" s="164" t="s">
        <v>105</v>
      </c>
      <c r="F5" s="118" t="s">
        <v>9</v>
      </c>
      <c r="G5" s="119" t="s">
        <v>106</v>
      </c>
      <c r="H5" s="118" t="s">
        <v>10</v>
      </c>
      <c r="I5" s="119" t="s">
        <v>91</v>
      </c>
      <c r="J5" s="166"/>
      <c r="K5" s="167"/>
    </row>
    <row r="6" spans="1:11" s="1" customFormat="1" ht="76.5" customHeight="1">
      <c r="A6" s="16" t="s">
        <v>11</v>
      </c>
      <c r="B6" s="99" t="s">
        <v>107</v>
      </c>
      <c r="C6" s="16"/>
      <c r="D6" s="16" t="s">
        <v>12</v>
      </c>
      <c r="E6" s="92">
        <v>2000</v>
      </c>
      <c r="F6" s="121"/>
      <c r="G6" s="122">
        <f>E6*F6</f>
        <v>0</v>
      </c>
      <c r="H6" s="122">
        <f>F6*1.08</f>
        <v>0</v>
      </c>
      <c r="I6" s="122">
        <f>G6*1.08</f>
        <v>0</v>
      </c>
      <c r="J6" s="163"/>
      <c r="K6" s="168"/>
    </row>
    <row r="7" spans="1:11" s="1" customFormat="1" ht="105.75" customHeight="1">
      <c r="A7" s="16" t="s">
        <v>13</v>
      </c>
      <c r="B7" s="99" t="s">
        <v>108</v>
      </c>
      <c r="C7" s="16"/>
      <c r="D7" s="16" t="s">
        <v>12</v>
      </c>
      <c r="E7" s="92">
        <v>1800</v>
      </c>
      <c r="F7" s="121"/>
      <c r="G7" s="122">
        <f aca="true" t="shared" si="0" ref="G7:G22">E7*F7</f>
        <v>0</v>
      </c>
      <c r="H7" s="122">
        <f aca="true" t="shared" si="1" ref="H7:H20">F7*1.08</f>
        <v>0</v>
      </c>
      <c r="I7" s="122">
        <f aca="true" t="shared" si="2" ref="I7:I20">G7*1.08</f>
        <v>0</v>
      </c>
      <c r="J7" s="163"/>
      <c r="K7" s="168"/>
    </row>
    <row r="8" spans="1:11" s="1" customFormat="1" ht="15.75" customHeight="1">
      <c r="A8" s="16" t="s">
        <v>14</v>
      </c>
      <c r="B8" s="206" t="s">
        <v>229</v>
      </c>
      <c r="C8" s="20"/>
      <c r="D8" s="20" t="s">
        <v>12</v>
      </c>
      <c r="E8" s="203">
        <v>3000</v>
      </c>
      <c r="F8" s="121"/>
      <c r="G8" s="122">
        <f t="shared" si="0"/>
        <v>0</v>
      </c>
      <c r="H8" s="122">
        <f t="shared" si="1"/>
        <v>0</v>
      </c>
      <c r="I8" s="122">
        <f t="shared" si="2"/>
        <v>0</v>
      </c>
      <c r="J8" s="163"/>
      <c r="K8" s="168"/>
    </row>
    <row r="9" spans="1:11" s="1" customFormat="1" ht="18.75" customHeight="1">
      <c r="A9" s="16" t="s">
        <v>15</v>
      </c>
      <c r="B9" s="99" t="s">
        <v>109</v>
      </c>
      <c r="C9" s="16"/>
      <c r="D9" s="16" t="s">
        <v>12</v>
      </c>
      <c r="E9" s="92">
        <v>8000</v>
      </c>
      <c r="F9" s="121"/>
      <c r="G9" s="122">
        <f t="shared" si="0"/>
        <v>0</v>
      </c>
      <c r="H9" s="122">
        <f t="shared" si="1"/>
        <v>0</v>
      </c>
      <c r="I9" s="122">
        <f t="shared" si="2"/>
        <v>0</v>
      </c>
      <c r="J9" s="163"/>
      <c r="K9" s="168"/>
    </row>
    <row r="10" spans="1:11" s="1" customFormat="1" ht="51.75" customHeight="1">
      <c r="A10" s="16" t="s">
        <v>17</v>
      </c>
      <c r="B10" s="98" t="s">
        <v>110</v>
      </c>
      <c r="C10" s="16"/>
      <c r="D10" s="21" t="s">
        <v>12</v>
      </c>
      <c r="E10" s="180">
        <v>200</v>
      </c>
      <c r="F10" s="121"/>
      <c r="G10" s="122">
        <f t="shared" si="0"/>
        <v>0</v>
      </c>
      <c r="H10" s="122">
        <f t="shared" si="1"/>
        <v>0</v>
      </c>
      <c r="I10" s="122">
        <f t="shared" si="2"/>
        <v>0</v>
      </c>
      <c r="J10" s="163"/>
      <c r="K10" s="168"/>
    </row>
    <row r="11" spans="1:11" s="1" customFormat="1" ht="45">
      <c r="A11" s="16" t="s">
        <v>18</v>
      </c>
      <c r="B11" s="99" t="s">
        <v>111</v>
      </c>
      <c r="C11" s="16"/>
      <c r="D11" s="16" t="s">
        <v>16</v>
      </c>
      <c r="E11" s="180">
        <v>2</v>
      </c>
      <c r="F11" s="121"/>
      <c r="G11" s="122">
        <f t="shared" si="0"/>
        <v>0</v>
      </c>
      <c r="H11" s="122">
        <f t="shared" si="1"/>
        <v>0</v>
      </c>
      <c r="I11" s="122">
        <f t="shared" si="2"/>
        <v>0</v>
      </c>
      <c r="J11" s="163"/>
      <c r="K11" s="168"/>
    </row>
    <row r="12" spans="1:11" s="1" customFormat="1" ht="45">
      <c r="A12" s="16" t="s">
        <v>19</v>
      </c>
      <c r="B12" s="99" t="s">
        <v>112</v>
      </c>
      <c r="C12" s="16"/>
      <c r="D12" s="16" t="s">
        <v>16</v>
      </c>
      <c r="E12" s="180">
        <v>40</v>
      </c>
      <c r="F12" s="121"/>
      <c r="G12" s="122">
        <f t="shared" si="0"/>
        <v>0</v>
      </c>
      <c r="H12" s="122">
        <f t="shared" si="1"/>
        <v>0</v>
      </c>
      <c r="I12" s="122">
        <f t="shared" si="2"/>
        <v>0</v>
      </c>
      <c r="J12" s="163"/>
      <c r="K12" s="168"/>
    </row>
    <row r="13" spans="1:11" s="1" customFormat="1" ht="30">
      <c r="A13" s="16" t="s">
        <v>20</v>
      </c>
      <c r="B13" s="99" t="s">
        <v>113</v>
      </c>
      <c r="C13" s="16"/>
      <c r="D13" s="16" t="s">
        <v>16</v>
      </c>
      <c r="E13" s="180">
        <v>100</v>
      </c>
      <c r="F13" s="121"/>
      <c r="G13" s="122">
        <f t="shared" si="0"/>
        <v>0</v>
      </c>
      <c r="H13" s="122">
        <f t="shared" si="1"/>
        <v>0</v>
      </c>
      <c r="I13" s="122">
        <f t="shared" si="2"/>
        <v>0</v>
      </c>
      <c r="J13" s="163"/>
      <c r="K13" s="168"/>
    </row>
    <row r="14" spans="1:11" s="1" customFormat="1" ht="33" customHeight="1">
      <c r="A14" s="16" t="s">
        <v>21</v>
      </c>
      <c r="B14" s="99" t="s">
        <v>114</v>
      </c>
      <c r="C14" s="16"/>
      <c r="D14" s="20" t="s">
        <v>16</v>
      </c>
      <c r="E14" s="94">
        <v>50</v>
      </c>
      <c r="F14" s="121"/>
      <c r="G14" s="122">
        <f t="shared" si="0"/>
        <v>0</v>
      </c>
      <c r="H14" s="122">
        <f t="shared" si="1"/>
        <v>0</v>
      </c>
      <c r="I14" s="122">
        <f t="shared" si="2"/>
        <v>0</v>
      </c>
      <c r="J14" s="163"/>
      <c r="K14" s="168"/>
    </row>
    <row r="15" spans="1:11" s="1" customFormat="1" ht="120">
      <c r="A15" s="16" t="s">
        <v>22</v>
      </c>
      <c r="B15" s="93" t="s">
        <v>221</v>
      </c>
      <c r="C15" s="207"/>
      <c r="D15" s="20" t="s">
        <v>16</v>
      </c>
      <c r="E15" s="94">
        <v>10</v>
      </c>
      <c r="F15" s="121"/>
      <c r="G15" s="122">
        <f t="shared" si="0"/>
        <v>0</v>
      </c>
      <c r="H15" s="122">
        <f t="shared" si="1"/>
        <v>0</v>
      </c>
      <c r="I15" s="122">
        <f t="shared" si="2"/>
        <v>0</v>
      </c>
      <c r="J15" s="163"/>
      <c r="K15" s="168"/>
    </row>
    <row r="16" spans="1:11" s="1" customFormat="1" ht="30.75" customHeight="1">
      <c r="A16" s="16" t="s">
        <v>23</v>
      </c>
      <c r="B16" s="99" t="s">
        <v>115</v>
      </c>
      <c r="C16" s="207"/>
      <c r="D16" s="20" t="s">
        <v>12</v>
      </c>
      <c r="E16" s="94">
        <v>5</v>
      </c>
      <c r="F16" s="121"/>
      <c r="G16" s="122">
        <f t="shared" si="0"/>
        <v>0</v>
      </c>
      <c r="H16" s="122">
        <f t="shared" si="1"/>
        <v>0</v>
      </c>
      <c r="I16" s="122">
        <f t="shared" si="2"/>
        <v>0</v>
      </c>
      <c r="J16" s="163"/>
      <c r="K16" s="168"/>
    </row>
    <row r="17" spans="1:11" s="1" customFormat="1" ht="30.75" customHeight="1">
      <c r="A17" s="16" t="s">
        <v>24</v>
      </c>
      <c r="B17" s="99" t="s">
        <v>116</v>
      </c>
      <c r="C17" s="207"/>
      <c r="D17" s="20" t="s">
        <v>12</v>
      </c>
      <c r="E17" s="94">
        <v>5</v>
      </c>
      <c r="F17" s="121"/>
      <c r="G17" s="122">
        <f t="shared" si="0"/>
        <v>0</v>
      </c>
      <c r="H17" s="122">
        <f t="shared" si="1"/>
        <v>0</v>
      </c>
      <c r="I17" s="122">
        <f t="shared" si="2"/>
        <v>0</v>
      </c>
      <c r="J17" s="163"/>
      <c r="K17" s="168"/>
    </row>
    <row r="18" spans="1:11" s="1" customFormat="1" ht="32.25" customHeight="1">
      <c r="A18" s="16" t="s">
        <v>25</v>
      </c>
      <c r="B18" s="99" t="s">
        <v>117</v>
      </c>
      <c r="C18" s="207"/>
      <c r="D18" s="20" t="s">
        <v>12</v>
      </c>
      <c r="E18" s="94">
        <v>5</v>
      </c>
      <c r="F18" s="121"/>
      <c r="G18" s="122">
        <f t="shared" si="0"/>
        <v>0</v>
      </c>
      <c r="H18" s="122">
        <f t="shared" si="1"/>
        <v>0</v>
      </c>
      <c r="I18" s="122">
        <f t="shared" si="2"/>
        <v>0</v>
      </c>
      <c r="J18" s="163"/>
      <c r="K18" s="168"/>
    </row>
    <row r="19" spans="1:11" s="1" customFormat="1" ht="30">
      <c r="A19" s="16" t="s">
        <v>26</v>
      </c>
      <c r="B19" s="99" t="s">
        <v>118</v>
      </c>
      <c r="C19" s="16"/>
      <c r="D19" s="20" t="s">
        <v>16</v>
      </c>
      <c r="E19" s="94">
        <v>10</v>
      </c>
      <c r="F19" s="121"/>
      <c r="G19" s="122">
        <f t="shared" si="0"/>
        <v>0</v>
      </c>
      <c r="H19" s="122">
        <f t="shared" si="1"/>
        <v>0</v>
      </c>
      <c r="I19" s="122">
        <f t="shared" si="2"/>
        <v>0</v>
      </c>
      <c r="J19" s="163"/>
      <c r="K19" s="168"/>
    </row>
    <row r="20" spans="1:11" s="1" customFormat="1" ht="30">
      <c r="A20" s="16" t="s">
        <v>27</v>
      </c>
      <c r="B20" s="99" t="s">
        <v>119</v>
      </c>
      <c r="C20" s="16"/>
      <c r="D20" s="16" t="s">
        <v>12</v>
      </c>
      <c r="E20" s="92">
        <v>300</v>
      </c>
      <c r="F20" s="121"/>
      <c r="G20" s="122">
        <f t="shared" si="0"/>
        <v>0</v>
      </c>
      <c r="H20" s="122">
        <f t="shared" si="1"/>
        <v>0</v>
      </c>
      <c r="I20" s="122">
        <f t="shared" si="2"/>
        <v>0</v>
      </c>
      <c r="J20" s="163"/>
      <c r="K20" s="168"/>
    </row>
    <row r="21" spans="1:11" s="1" customFormat="1" ht="45">
      <c r="A21" s="16" t="s">
        <v>28</v>
      </c>
      <c r="B21" s="208" t="s">
        <v>216</v>
      </c>
      <c r="C21" s="209"/>
      <c r="D21" s="16" t="s">
        <v>12</v>
      </c>
      <c r="E21" s="92">
        <v>20</v>
      </c>
      <c r="F21" s="121"/>
      <c r="G21" s="122">
        <f t="shared" si="0"/>
        <v>0</v>
      </c>
      <c r="H21" s="122">
        <f>F21*1.23</f>
        <v>0</v>
      </c>
      <c r="I21" s="122">
        <f>G21*1.23</f>
        <v>0</v>
      </c>
      <c r="J21" s="163"/>
      <c r="K21" s="168"/>
    </row>
    <row r="22" spans="1:11" s="1" customFormat="1" ht="30">
      <c r="A22" s="16" t="s">
        <v>29</v>
      </c>
      <c r="B22" s="210" t="s">
        <v>120</v>
      </c>
      <c r="C22" s="40"/>
      <c r="D22" s="16" t="s">
        <v>12</v>
      </c>
      <c r="E22" s="92">
        <v>500</v>
      </c>
      <c r="F22" s="121"/>
      <c r="G22" s="122">
        <f t="shared" si="0"/>
        <v>0</v>
      </c>
      <c r="H22" s="122">
        <f>F22*1.08</f>
        <v>0</v>
      </c>
      <c r="I22" s="122">
        <f>G22*1.08</f>
        <v>0</v>
      </c>
      <c r="J22" s="163"/>
      <c r="K22" s="168"/>
    </row>
    <row r="23" spans="1:9" ht="15">
      <c r="A23" s="26"/>
      <c r="B23" s="123"/>
      <c r="C23" s="27"/>
      <c r="D23" s="28"/>
      <c r="E23" s="28"/>
      <c r="F23" s="124"/>
      <c r="G23" s="125">
        <f>SUM(G6:G22)</f>
        <v>0</v>
      </c>
      <c r="H23" s="124"/>
      <c r="I23" s="125">
        <f>SUM(I6:I22)</f>
        <v>0</v>
      </c>
    </row>
    <row r="24" spans="1:9" ht="15">
      <c r="A24" s="28"/>
      <c r="B24" s="113" t="s">
        <v>266</v>
      </c>
      <c r="C24" s="58"/>
      <c r="D24" s="1"/>
      <c r="E24" s="4"/>
      <c r="F24" s="30"/>
      <c r="G24" s="7"/>
      <c r="H24" s="7"/>
      <c r="I24" s="31"/>
    </row>
    <row r="25" spans="1:9" ht="15">
      <c r="A25" s="28"/>
      <c r="B25" s="126"/>
      <c r="D25" s="1"/>
      <c r="E25" s="4"/>
      <c r="F25" s="30"/>
      <c r="G25" s="7"/>
      <c r="H25" s="7"/>
      <c r="I25" s="31"/>
    </row>
    <row r="26" spans="2:9" ht="12.75" customHeight="1">
      <c r="B26" s="254"/>
      <c r="C26" s="254"/>
      <c r="D26" s="254"/>
      <c r="E26" s="254"/>
      <c r="F26" s="254"/>
      <c r="G26" s="254"/>
      <c r="H26" s="254"/>
      <c r="I26" s="254"/>
    </row>
    <row r="27" spans="2:8" ht="12.75" customHeight="1">
      <c r="B27" s="57"/>
      <c r="F27" s="255"/>
      <c r="G27" s="255"/>
      <c r="H27" s="255"/>
    </row>
    <row r="29" spans="7:9" ht="15">
      <c r="G29" s="252" t="s">
        <v>1</v>
      </c>
      <c r="H29" s="252"/>
      <c r="I29" s="252"/>
    </row>
    <row r="30" spans="2:9" ht="15">
      <c r="B30" s="57"/>
      <c r="G30" s="253" t="s">
        <v>2</v>
      </c>
      <c r="H30" s="253"/>
      <c r="I30" s="253"/>
    </row>
    <row r="33" spans="6:8" ht="15">
      <c r="F33" s="252"/>
      <c r="G33" s="252"/>
      <c r="H33" s="252"/>
    </row>
    <row r="34" spans="6:8" ht="15">
      <c r="F34" s="253"/>
      <c r="G34" s="253"/>
      <c r="H34" s="253"/>
    </row>
  </sheetData>
  <sheetProtection/>
  <mergeCells count="6">
    <mergeCell ref="B26:I26"/>
    <mergeCell ref="F27:H27"/>
    <mergeCell ref="F33:H33"/>
    <mergeCell ref="F34:H34"/>
    <mergeCell ref="G29:I29"/>
    <mergeCell ref="G30:I30"/>
  </mergeCells>
  <printOptions/>
  <pageMargins left="0.4724409448818898" right="0.2755905511811024" top="0.35433070866141736" bottom="0.35433070866141736"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B1" sqref="B1"/>
    </sheetView>
  </sheetViews>
  <sheetFormatPr defaultColWidth="9.28125" defaultRowHeight="12.75"/>
  <cols>
    <col min="1" max="1" width="4.421875" style="47" customWidth="1"/>
    <col min="2" max="2" width="36.140625" style="47" customWidth="1"/>
    <col min="3" max="3" width="20.421875" style="47" customWidth="1"/>
    <col min="4" max="4" width="6.00390625" style="47" customWidth="1"/>
    <col min="5" max="5" width="6.8515625" style="47" customWidth="1"/>
    <col min="6" max="6" width="10.7109375" style="47" customWidth="1"/>
    <col min="7" max="7" width="12.57421875" style="47" customWidth="1"/>
    <col min="8" max="8" width="11.140625" style="47" customWidth="1"/>
    <col min="9" max="9" width="12.421875" style="47" customWidth="1"/>
    <col min="10" max="11" width="12.00390625" style="47" bestFit="1" customWidth="1"/>
    <col min="12" max="16384" width="9.28125" style="47" customWidth="1"/>
  </cols>
  <sheetData>
    <row r="1" spans="2:6" ht="15">
      <c r="B1" s="2" t="s">
        <v>0</v>
      </c>
      <c r="F1" s="6" t="s">
        <v>268</v>
      </c>
    </row>
    <row r="2" spans="2:6" ht="15">
      <c r="B2" s="59" t="s">
        <v>3</v>
      </c>
      <c r="F2" s="50"/>
    </row>
    <row r="3" spans="1:4" ht="18.75" customHeight="1">
      <c r="A3" s="1"/>
      <c r="B3" s="256" t="s">
        <v>78</v>
      </c>
      <c r="C3" s="256"/>
      <c r="D3" s="4"/>
    </row>
    <row r="4" spans="1:4" ht="15">
      <c r="A4" s="1"/>
      <c r="B4" s="2" t="s">
        <v>270</v>
      </c>
      <c r="C4" s="2"/>
      <c r="D4" s="2"/>
    </row>
    <row r="5" spans="1:9" ht="57">
      <c r="A5" s="192" t="s">
        <v>4</v>
      </c>
      <c r="B5" s="52" t="s">
        <v>5</v>
      </c>
      <c r="C5" s="39" t="s">
        <v>61</v>
      </c>
      <c r="D5" s="51" t="s">
        <v>7</v>
      </c>
      <c r="E5" s="44" t="s">
        <v>63</v>
      </c>
      <c r="F5" s="45" t="s">
        <v>9</v>
      </c>
      <c r="G5" s="15" t="s">
        <v>74</v>
      </c>
      <c r="H5" s="45" t="s">
        <v>10</v>
      </c>
      <c r="I5" s="15" t="s">
        <v>75</v>
      </c>
    </row>
    <row r="6" spans="1:11" s="1" customFormat="1" ht="409.5">
      <c r="A6" s="23" t="s">
        <v>11</v>
      </c>
      <c r="B6" s="211" t="s">
        <v>79</v>
      </c>
      <c r="C6" s="212"/>
      <c r="D6" s="213" t="s">
        <v>12</v>
      </c>
      <c r="E6" s="81">
        <v>200</v>
      </c>
      <c r="F6" s="62"/>
      <c r="G6" s="62">
        <f>E6*F6</f>
        <v>0</v>
      </c>
      <c r="H6" s="62">
        <f>F6*1.08</f>
        <v>0</v>
      </c>
      <c r="I6" s="62">
        <f>G6*1.08</f>
        <v>0</v>
      </c>
      <c r="J6" s="199"/>
      <c r="K6" s="199"/>
    </row>
    <row r="7" spans="1:11" s="1" customFormat="1" ht="109.5" customHeight="1">
      <c r="A7" s="23" t="s">
        <v>13</v>
      </c>
      <c r="B7" s="63" t="s">
        <v>80</v>
      </c>
      <c r="C7" s="212"/>
      <c r="D7" s="16" t="s">
        <v>12</v>
      </c>
      <c r="E7" s="92">
        <v>1200</v>
      </c>
      <c r="F7" s="62"/>
      <c r="G7" s="62">
        <f>E7*F7</f>
        <v>0</v>
      </c>
      <c r="H7" s="62">
        <f>F7*1.08</f>
        <v>0</v>
      </c>
      <c r="I7" s="62">
        <f aca="true" t="shared" si="0" ref="I7:I12">G7*1.08</f>
        <v>0</v>
      </c>
      <c r="J7" s="199"/>
      <c r="K7" s="199"/>
    </row>
    <row r="8" spans="1:11" s="1" customFormat="1" ht="105">
      <c r="A8" s="23" t="s">
        <v>14</v>
      </c>
      <c r="B8" s="63" t="s">
        <v>81</v>
      </c>
      <c r="C8" s="212"/>
      <c r="D8" s="16" t="s">
        <v>12</v>
      </c>
      <c r="E8" s="92">
        <v>1000</v>
      </c>
      <c r="F8" s="62"/>
      <c r="G8" s="62">
        <f aca="true" t="shared" si="1" ref="G8:G15">E8*F8</f>
        <v>0</v>
      </c>
      <c r="H8" s="62">
        <f aca="true" t="shared" si="2" ref="H8:H15">F8*1.08</f>
        <v>0</v>
      </c>
      <c r="I8" s="62">
        <f t="shared" si="0"/>
        <v>0</v>
      </c>
      <c r="J8" s="199"/>
      <c r="K8" s="199"/>
    </row>
    <row r="9" spans="1:11" s="1" customFormat="1" ht="120">
      <c r="A9" s="23" t="s">
        <v>15</v>
      </c>
      <c r="B9" s="63" t="s">
        <v>82</v>
      </c>
      <c r="C9" s="212"/>
      <c r="D9" s="16" t="s">
        <v>12</v>
      </c>
      <c r="E9" s="92">
        <v>2000</v>
      </c>
      <c r="F9" s="62"/>
      <c r="G9" s="62">
        <f t="shared" si="1"/>
        <v>0</v>
      </c>
      <c r="H9" s="62">
        <f t="shared" si="2"/>
        <v>0</v>
      </c>
      <c r="I9" s="62">
        <f t="shared" si="0"/>
        <v>0</v>
      </c>
      <c r="J9" s="199"/>
      <c r="K9" s="199"/>
    </row>
    <row r="10" spans="1:11" s="1" customFormat="1" ht="126.75" customHeight="1">
      <c r="A10" s="23" t="s">
        <v>17</v>
      </c>
      <c r="B10" s="63" t="s">
        <v>83</v>
      </c>
      <c r="C10" s="212"/>
      <c r="D10" s="16" t="s">
        <v>12</v>
      </c>
      <c r="E10" s="92">
        <v>1400</v>
      </c>
      <c r="F10" s="62"/>
      <c r="G10" s="62">
        <f t="shared" si="1"/>
        <v>0</v>
      </c>
      <c r="H10" s="62">
        <f t="shared" si="2"/>
        <v>0</v>
      </c>
      <c r="I10" s="62">
        <f t="shared" si="0"/>
        <v>0</v>
      </c>
      <c r="J10" s="199"/>
      <c r="K10" s="199"/>
    </row>
    <row r="11" spans="1:11" s="1" customFormat="1" ht="90">
      <c r="A11" s="23" t="s">
        <v>18</v>
      </c>
      <c r="B11" s="63" t="s">
        <v>84</v>
      </c>
      <c r="C11" s="212"/>
      <c r="D11" s="16" t="s">
        <v>12</v>
      </c>
      <c r="E11" s="92">
        <v>1800</v>
      </c>
      <c r="F11" s="62"/>
      <c r="G11" s="62">
        <f t="shared" si="1"/>
        <v>0</v>
      </c>
      <c r="H11" s="62">
        <f t="shared" si="2"/>
        <v>0</v>
      </c>
      <c r="I11" s="62">
        <f t="shared" si="0"/>
        <v>0</v>
      </c>
      <c r="J11" s="199"/>
      <c r="K11" s="199"/>
    </row>
    <row r="12" spans="1:11" s="1" customFormat="1" ht="45">
      <c r="A12" s="23" t="s">
        <v>19</v>
      </c>
      <c r="B12" s="63" t="s">
        <v>85</v>
      </c>
      <c r="C12" s="212"/>
      <c r="D12" s="16" t="s">
        <v>12</v>
      </c>
      <c r="E12" s="92">
        <v>50</v>
      </c>
      <c r="F12" s="62"/>
      <c r="G12" s="62">
        <f t="shared" si="1"/>
        <v>0</v>
      </c>
      <c r="H12" s="62">
        <f t="shared" si="2"/>
        <v>0</v>
      </c>
      <c r="I12" s="62">
        <f t="shared" si="0"/>
        <v>0</v>
      </c>
      <c r="J12" s="199"/>
      <c r="K12" s="199"/>
    </row>
    <row r="13" spans="1:11" s="1" customFormat="1" ht="30">
      <c r="A13" s="23" t="s">
        <v>20</v>
      </c>
      <c r="B13" s="63" t="s">
        <v>86</v>
      </c>
      <c r="C13" s="212"/>
      <c r="D13" s="16" t="s">
        <v>12</v>
      </c>
      <c r="E13" s="92">
        <v>150</v>
      </c>
      <c r="F13" s="62"/>
      <c r="G13" s="62">
        <f t="shared" si="1"/>
        <v>0</v>
      </c>
      <c r="H13" s="62">
        <f t="shared" si="2"/>
        <v>0</v>
      </c>
      <c r="I13" s="62">
        <f>G13*1.23</f>
        <v>0</v>
      </c>
      <c r="J13" s="199"/>
      <c r="K13" s="199"/>
    </row>
    <row r="14" spans="1:11" s="1" customFormat="1" ht="90">
      <c r="A14" s="23" t="s">
        <v>21</v>
      </c>
      <c r="B14" s="102" t="s">
        <v>87</v>
      </c>
      <c r="C14" s="214"/>
      <c r="D14" s="22" t="s">
        <v>12</v>
      </c>
      <c r="E14" s="215">
        <v>1000</v>
      </c>
      <c r="F14" s="62"/>
      <c r="G14" s="62"/>
      <c r="H14" s="62"/>
      <c r="I14" s="62"/>
      <c r="J14" s="199"/>
      <c r="K14" s="199"/>
    </row>
    <row r="15" spans="1:11" s="1" customFormat="1" ht="150">
      <c r="A15" s="46" t="s">
        <v>22</v>
      </c>
      <c r="B15" s="204" t="s">
        <v>230</v>
      </c>
      <c r="C15" s="188"/>
      <c r="D15" s="46" t="s">
        <v>47</v>
      </c>
      <c r="E15" s="46" t="s">
        <v>231</v>
      </c>
      <c r="F15" s="62"/>
      <c r="G15" s="62">
        <f t="shared" si="1"/>
        <v>0</v>
      </c>
      <c r="H15" s="62">
        <f t="shared" si="2"/>
        <v>0</v>
      </c>
      <c r="I15" s="62">
        <f>G15*1.23</f>
        <v>0</v>
      </c>
      <c r="J15" s="199"/>
      <c r="K15" s="199"/>
    </row>
    <row r="16" spans="2:11" ht="15">
      <c r="B16" s="64"/>
      <c r="G16" s="55">
        <f>SUM(G6:G15)</f>
        <v>0</v>
      </c>
      <c r="H16" s="65"/>
      <c r="I16" s="55">
        <f>SUM(I6:I15)</f>
        <v>0</v>
      </c>
      <c r="J16" s="172"/>
      <c r="K16" s="172"/>
    </row>
    <row r="17" spans="2:3" ht="15">
      <c r="B17" s="113" t="s">
        <v>266</v>
      </c>
      <c r="C17" s="56"/>
    </row>
    <row r="19" ht="15">
      <c r="B19" s="57"/>
    </row>
    <row r="20" spans="2:8" ht="12.75" customHeight="1">
      <c r="B20" s="57"/>
      <c r="F20" s="257"/>
      <c r="G20" s="257"/>
      <c r="H20" s="257"/>
    </row>
    <row r="25" spans="7:9" ht="15">
      <c r="G25" s="252" t="s">
        <v>1</v>
      </c>
      <c r="H25" s="252"/>
      <c r="I25" s="252"/>
    </row>
    <row r="26" spans="7:9" ht="15">
      <c r="G26" s="253" t="s">
        <v>2</v>
      </c>
      <c r="H26" s="253"/>
      <c r="I26" s="253"/>
    </row>
  </sheetData>
  <sheetProtection/>
  <mergeCells count="4">
    <mergeCell ref="B3:C3"/>
    <mergeCell ref="F20:H20"/>
    <mergeCell ref="G25:I25"/>
    <mergeCell ref="G26:I26"/>
  </mergeCells>
  <printOptions/>
  <pageMargins left="0.3937007874015748" right="0.1968503937007874" top="0.3937007874015748" bottom="0.31496062992125984" header="0.31496062992125984" footer="0.31496062992125984"/>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K23"/>
  <sheetViews>
    <sheetView zoomScalePageLayoutView="0" workbookViewId="0" topLeftCell="A1">
      <selection activeCell="B1" sqref="B1"/>
    </sheetView>
  </sheetViews>
  <sheetFormatPr defaultColWidth="9.28125" defaultRowHeight="12.75"/>
  <cols>
    <col min="1" max="1" width="4.421875" style="47" customWidth="1"/>
    <col min="2" max="2" width="49.8515625" style="47" customWidth="1"/>
    <col min="3" max="3" width="19.421875" style="47" customWidth="1"/>
    <col min="4" max="4" width="6.00390625" style="47" customWidth="1"/>
    <col min="5" max="5" width="6.8515625" style="47" customWidth="1"/>
    <col min="6" max="6" width="10.7109375" style="47" customWidth="1"/>
    <col min="7" max="7" width="11.00390625" style="47" customWidth="1"/>
    <col min="8" max="8" width="11.140625" style="47" customWidth="1"/>
    <col min="9" max="9" width="12.28125" style="47" customWidth="1"/>
    <col min="10" max="16384" width="9.28125" style="47" customWidth="1"/>
  </cols>
  <sheetData>
    <row r="1" spans="2:6" ht="15">
      <c r="B1" s="2" t="s">
        <v>0</v>
      </c>
      <c r="F1" s="6" t="s">
        <v>268</v>
      </c>
    </row>
    <row r="2" spans="2:6" ht="15">
      <c r="B2" s="59" t="s">
        <v>3</v>
      </c>
      <c r="F2" s="50"/>
    </row>
    <row r="3" spans="1:4" ht="18.75" customHeight="1">
      <c r="A3" s="1"/>
      <c r="B3" s="256" t="s">
        <v>218</v>
      </c>
      <c r="C3" s="256"/>
      <c r="D3" s="4"/>
    </row>
    <row r="4" spans="1:4" ht="15">
      <c r="A4" s="1"/>
      <c r="B4" s="9" t="s">
        <v>271</v>
      </c>
      <c r="C4" s="9"/>
      <c r="D4" s="2"/>
    </row>
    <row r="5" spans="1:9" ht="57">
      <c r="A5" s="60" t="s">
        <v>4</v>
      </c>
      <c r="B5" s="61" t="s">
        <v>5</v>
      </c>
      <c r="C5" s="169" t="s">
        <v>61</v>
      </c>
      <c r="D5" s="51" t="s">
        <v>7</v>
      </c>
      <c r="E5" s="44" t="s">
        <v>63</v>
      </c>
      <c r="F5" s="45" t="s">
        <v>9</v>
      </c>
      <c r="G5" s="15" t="s">
        <v>74</v>
      </c>
      <c r="H5" s="45" t="s">
        <v>10</v>
      </c>
      <c r="I5" s="15" t="s">
        <v>75</v>
      </c>
    </row>
    <row r="6" spans="1:11" s="1" customFormat="1" ht="348" customHeight="1">
      <c r="A6" s="23" t="s">
        <v>11</v>
      </c>
      <c r="B6" s="63" t="s">
        <v>222</v>
      </c>
      <c r="C6" s="216"/>
      <c r="D6" s="16" t="s">
        <v>12</v>
      </c>
      <c r="E6" s="92">
        <v>100</v>
      </c>
      <c r="F6" s="62"/>
      <c r="G6" s="62">
        <f>E6*F6</f>
        <v>0</v>
      </c>
      <c r="H6" s="62">
        <f>F6*1.08</f>
        <v>0</v>
      </c>
      <c r="I6" s="62">
        <f>G6*1.08</f>
        <v>0</v>
      </c>
      <c r="J6" s="163"/>
      <c r="K6" s="163"/>
    </row>
    <row r="7" spans="1:11" s="1" customFormat="1" ht="303" customHeight="1">
      <c r="A7" s="23" t="s">
        <v>13</v>
      </c>
      <c r="B7" s="63" t="s">
        <v>223</v>
      </c>
      <c r="C7" s="216"/>
      <c r="D7" s="16" t="s">
        <v>12</v>
      </c>
      <c r="E7" s="92">
        <v>1800</v>
      </c>
      <c r="F7" s="62"/>
      <c r="G7" s="62">
        <f>E7*F7</f>
        <v>0</v>
      </c>
      <c r="H7" s="62">
        <f>F7*1.08</f>
        <v>0</v>
      </c>
      <c r="I7" s="62">
        <f>G7*1.08</f>
        <v>0</v>
      </c>
      <c r="J7" s="163"/>
      <c r="K7" s="163"/>
    </row>
    <row r="8" spans="2:11" ht="15">
      <c r="B8" s="64"/>
      <c r="G8" s="55">
        <f>SUM(G6:G7)</f>
        <v>0</v>
      </c>
      <c r="H8" s="65"/>
      <c r="I8" s="55">
        <f>SUM(I6:I7)</f>
        <v>0</v>
      </c>
      <c r="J8" s="90"/>
      <c r="K8" s="90"/>
    </row>
    <row r="9" spans="2:3" ht="15">
      <c r="B9" s="113" t="s">
        <v>266</v>
      </c>
      <c r="C9" s="56"/>
    </row>
    <row r="11" ht="15">
      <c r="B11" s="57"/>
    </row>
    <row r="12" spans="2:8" ht="12.75" customHeight="1">
      <c r="B12" s="57"/>
      <c r="F12" s="257"/>
      <c r="G12" s="257"/>
      <c r="H12" s="257"/>
    </row>
    <row r="22" spans="6:8" ht="15">
      <c r="F22" s="252" t="s">
        <v>1</v>
      </c>
      <c r="G22" s="252"/>
      <c r="H22" s="252"/>
    </row>
    <row r="23" spans="6:8" ht="15">
      <c r="F23" s="253" t="s">
        <v>2</v>
      </c>
      <c r="G23" s="253"/>
      <c r="H23" s="253"/>
    </row>
  </sheetData>
  <sheetProtection/>
  <mergeCells count="4">
    <mergeCell ref="B3:C3"/>
    <mergeCell ref="F12:H12"/>
    <mergeCell ref="F22:H22"/>
    <mergeCell ref="F23:H23"/>
  </mergeCells>
  <printOptions/>
  <pageMargins left="0.36" right="0.17" top="0.3937007874015748" bottom="0.2755905511811024"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K22"/>
  <sheetViews>
    <sheetView zoomScalePageLayoutView="0" workbookViewId="0" topLeftCell="A1">
      <selection activeCell="B1" sqref="B1"/>
    </sheetView>
  </sheetViews>
  <sheetFormatPr defaultColWidth="9.140625" defaultRowHeight="12.75"/>
  <cols>
    <col min="1" max="1" width="5.421875" style="32" customWidth="1"/>
    <col min="2" max="2" width="41.28125" style="32" customWidth="1"/>
    <col min="3" max="3" width="24.00390625" style="32" customWidth="1"/>
    <col min="4" max="4" width="7.00390625" style="32" customWidth="1"/>
    <col min="5" max="5" width="7.140625" style="148" customWidth="1"/>
    <col min="6" max="6" width="11.421875" style="32" customWidth="1"/>
    <col min="7" max="7" width="12.00390625" style="32" customWidth="1"/>
    <col min="8" max="8" width="15.8515625" style="149" customWidth="1"/>
    <col min="9" max="9" width="15.8515625" style="32" customWidth="1"/>
    <col min="10" max="11" width="10.421875" style="32" bestFit="1" customWidth="1"/>
    <col min="12" max="16384" width="9.140625" style="32" customWidth="1"/>
  </cols>
  <sheetData>
    <row r="1" spans="1:6" ht="15">
      <c r="A1" s="148"/>
      <c r="B1" s="2" t="s">
        <v>0</v>
      </c>
      <c r="C1" s="109"/>
      <c r="F1" s="6" t="s">
        <v>268</v>
      </c>
    </row>
    <row r="2" spans="1:6" ht="15">
      <c r="A2" s="148"/>
      <c r="B2" s="59" t="s">
        <v>3</v>
      </c>
      <c r="C2" s="109"/>
      <c r="F2" s="6"/>
    </row>
    <row r="3" spans="1:3" ht="15">
      <c r="A3" s="148"/>
      <c r="B3" s="32" t="s">
        <v>169</v>
      </c>
      <c r="C3" s="25"/>
    </row>
    <row r="4" spans="1:3" ht="15">
      <c r="A4" s="148"/>
      <c r="B4" s="109" t="s">
        <v>272</v>
      </c>
      <c r="C4" s="109"/>
    </row>
    <row r="5" spans="1:9" ht="42.75">
      <c r="A5" s="67" t="s">
        <v>170</v>
      </c>
      <c r="B5" s="67" t="s">
        <v>171</v>
      </c>
      <c r="C5" s="69" t="s">
        <v>61</v>
      </c>
      <c r="D5" s="67" t="s">
        <v>7</v>
      </c>
      <c r="E5" s="12" t="s">
        <v>63</v>
      </c>
      <c r="F5" s="68" t="s">
        <v>95</v>
      </c>
      <c r="G5" s="68" t="s">
        <v>96</v>
      </c>
      <c r="H5" s="14" t="s">
        <v>89</v>
      </c>
      <c r="I5" s="14" t="s">
        <v>75</v>
      </c>
    </row>
    <row r="6" spans="1:11" s="150" customFormat="1" ht="30">
      <c r="A6" s="70" t="s">
        <v>11</v>
      </c>
      <c r="B6" s="177" t="s">
        <v>172</v>
      </c>
      <c r="C6" s="71"/>
      <c r="D6" s="70" t="s">
        <v>173</v>
      </c>
      <c r="E6" s="70">
        <v>70</v>
      </c>
      <c r="F6" s="18"/>
      <c r="G6" s="18">
        <f>F6*1.08</f>
        <v>0</v>
      </c>
      <c r="H6" s="18">
        <f>E6*F6</f>
        <v>0</v>
      </c>
      <c r="I6" s="18">
        <f>E6*G6</f>
        <v>0</v>
      </c>
      <c r="J6" s="200"/>
      <c r="K6" s="200"/>
    </row>
    <row r="7" spans="1:11" s="150" customFormat="1" ht="30">
      <c r="A7" s="70" t="s">
        <v>13</v>
      </c>
      <c r="B7" s="177" t="s">
        <v>174</v>
      </c>
      <c r="C7" s="71"/>
      <c r="D7" s="70" t="s">
        <v>173</v>
      </c>
      <c r="E7" s="70">
        <v>48</v>
      </c>
      <c r="F7" s="18"/>
      <c r="G7" s="18">
        <f>F7*1.08</f>
        <v>0</v>
      </c>
      <c r="H7" s="18">
        <f>E7*F7</f>
        <v>0</v>
      </c>
      <c r="I7" s="18">
        <f>E7*G7</f>
        <v>0</v>
      </c>
      <c r="J7" s="200"/>
      <c r="K7" s="200"/>
    </row>
    <row r="8" spans="1:11" ht="30">
      <c r="A8" s="70" t="s">
        <v>14</v>
      </c>
      <c r="B8" s="177" t="s">
        <v>175</v>
      </c>
      <c r="C8" s="71"/>
      <c r="D8" s="70" t="s">
        <v>173</v>
      </c>
      <c r="E8" s="70">
        <v>40</v>
      </c>
      <c r="F8" s="18"/>
      <c r="G8" s="18">
        <f>F8*1.08</f>
        <v>0</v>
      </c>
      <c r="H8" s="18">
        <f>E8*F8</f>
        <v>0</v>
      </c>
      <c r="I8" s="18">
        <f>E8*G8</f>
        <v>0</v>
      </c>
      <c r="J8" s="200"/>
      <c r="K8" s="200"/>
    </row>
    <row r="9" spans="8:11" ht="15">
      <c r="H9" s="170">
        <f>SUM(H6:H8)</f>
        <v>0</v>
      </c>
      <c r="I9" s="171">
        <f>SUM(I6:I8)</f>
        <v>0</v>
      </c>
      <c r="J9" s="201"/>
      <c r="K9" s="201"/>
    </row>
    <row r="10" spans="2:9" ht="15">
      <c r="B10" s="25"/>
      <c r="C10" s="25"/>
      <c r="I10" s="151"/>
    </row>
    <row r="11" spans="2:9" ht="15">
      <c r="B11" s="57"/>
      <c r="C11" s="1"/>
      <c r="H11" s="152"/>
      <c r="I11" s="153"/>
    </row>
    <row r="12" ht="15">
      <c r="B12" s="57"/>
    </row>
    <row r="13" ht="15">
      <c r="B13" s="113" t="s">
        <v>266</v>
      </c>
    </row>
    <row r="15" ht="15">
      <c r="B15" s="57"/>
    </row>
    <row r="16" ht="15">
      <c r="B16" s="57"/>
    </row>
    <row r="18" spans="6:7" ht="15" customHeight="1">
      <c r="F18" s="257"/>
      <c r="G18" s="257"/>
    </row>
    <row r="19" spans="6:8" ht="15" customHeight="1">
      <c r="F19" s="252" t="s">
        <v>1</v>
      </c>
      <c r="G19" s="252"/>
      <c r="H19" s="252"/>
    </row>
    <row r="20" spans="6:8" ht="15">
      <c r="F20" s="253" t="s">
        <v>2</v>
      </c>
      <c r="G20" s="253"/>
      <c r="H20" s="253"/>
    </row>
    <row r="21" ht="15">
      <c r="G21" s="113"/>
    </row>
    <row r="22" ht="15">
      <c r="G22" s="114"/>
    </row>
  </sheetData>
  <sheetProtection/>
  <mergeCells count="3">
    <mergeCell ref="F18:G18"/>
    <mergeCell ref="F19:H19"/>
    <mergeCell ref="F20:H20"/>
  </mergeCells>
  <printOptions/>
  <pageMargins left="0.49" right="0.3937007874015748" top="0.4330708661417323"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73"/>
  <sheetViews>
    <sheetView zoomScalePageLayoutView="0" workbookViewId="0" topLeftCell="A1">
      <selection activeCell="B1" sqref="B1"/>
    </sheetView>
  </sheetViews>
  <sheetFormatPr defaultColWidth="9.140625" defaultRowHeight="12.75"/>
  <cols>
    <col min="1" max="1" width="5.57421875" style="100" customWidth="1"/>
    <col min="2" max="2" width="50.28125" style="100" customWidth="1"/>
    <col min="3" max="3" width="21.7109375" style="100" customWidth="1"/>
    <col min="4" max="4" width="7.28125" style="100" customWidth="1"/>
    <col min="5" max="5" width="7.7109375" style="173" customWidth="1"/>
    <col min="6" max="6" width="9.421875" style="127" customWidth="1"/>
    <col min="7" max="7" width="13.00390625" style="127" customWidth="1"/>
    <col min="8" max="8" width="10.57421875" style="127" customWidth="1"/>
    <col min="9" max="9" width="13.140625" style="127" customWidth="1"/>
    <col min="10" max="10" width="9.140625" style="100" customWidth="1"/>
    <col min="11" max="11" width="12.28125" style="100" bestFit="1" customWidth="1"/>
    <col min="12" max="12" width="18.57421875" style="100" customWidth="1"/>
    <col min="13" max="16384" width="9.140625" style="100" customWidth="1"/>
  </cols>
  <sheetData>
    <row r="1" spans="2:7" ht="15">
      <c r="B1" s="2" t="s">
        <v>0</v>
      </c>
      <c r="G1" s="6" t="s">
        <v>268</v>
      </c>
    </row>
    <row r="2" spans="2:7" ht="15">
      <c r="B2" s="59" t="s">
        <v>3</v>
      </c>
      <c r="G2" s="50"/>
    </row>
    <row r="3" ht="15">
      <c r="B3" s="100" t="s">
        <v>121</v>
      </c>
    </row>
    <row r="4" ht="15">
      <c r="B4" s="128" t="s">
        <v>273</v>
      </c>
    </row>
    <row r="5" spans="1:11" ht="57">
      <c r="A5" s="129" t="s">
        <v>4</v>
      </c>
      <c r="B5" s="129" t="s">
        <v>5</v>
      </c>
      <c r="C5" s="69" t="s">
        <v>61</v>
      </c>
      <c r="D5" s="129" t="s">
        <v>7</v>
      </c>
      <c r="E5" s="129" t="s">
        <v>8</v>
      </c>
      <c r="F5" s="130" t="s">
        <v>9</v>
      </c>
      <c r="G5" s="130" t="s">
        <v>89</v>
      </c>
      <c r="H5" s="131" t="s">
        <v>10</v>
      </c>
      <c r="I5" s="132" t="s">
        <v>92</v>
      </c>
      <c r="J5" s="90"/>
      <c r="K5" s="90"/>
    </row>
    <row r="6" spans="1:13" ht="30">
      <c r="A6" s="94" t="s">
        <v>11</v>
      </c>
      <c r="B6" s="219" t="s">
        <v>122</v>
      </c>
      <c r="C6" s="220"/>
      <c r="D6" s="221" t="s">
        <v>47</v>
      </c>
      <c r="E6" s="221">
        <v>2</v>
      </c>
      <c r="F6" s="122"/>
      <c r="G6" s="122">
        <f>E6*F6</f>
        <v>0</v>
      </c>
      <c r="H6" s="133">
        <f aca="true" t="shared" si="0" ref="H6:I60">F6*1.08</f>
        <v>0</v>
      </c>
      <c r="I6" s="62">
        <f t="shared" si="0"/>
        <v>0</v>
      </c>
      <c r="J6" s="135"/>
      <c r="K6" s="174"/>
      <c r="L6" s="134"/>
      <c r="M6" s="135"/>
    </row>
    <row r="7" spans="1:13" ht="30">
      <c r="A7" s="94" t="s">
        <v>13</v>
      </c>
      <c r="B7" s="219" t="s">
        <v>123</v>
      </c>
      <c r="C7" s="220"/>
      <c r="D7" s="221" t="s">
        <v>47</v>
      </c>
      <c r="E7" s="221">
        <v>20</v>
      </c>
      <c r="F7" s="122"/>
      <c r="G7" s="122">
        <f aca="true" t="shared" si="1" ref="G7:G60">E7*F7</f>
        <v>0</v>
      </c>
      <c r="H7" s="133">
        <f t="shared" si="0"/>
        <v>0</v>
      </c>
      <c r="I7" s="62">
        <f t="shared" si="0"/>
        <v>0</v>
      </c>
      <c r="J7" s="135"/>
      <c r="K7" s="174"/>
      <c r="L7" s="134"/>
      <c r="M7" s="135"/>
    </row>
    <row r="8" spans="1:13" ht="15">
      <c r="A8" s="94" t="s">
        <v>14</v>
      </c>
      <c r="B8" s="219" t="s">
        <v>205</v>
      </c>
      <c r="C8" s="222"/>
      <c r="D8" s="221" t="s">
        <v>12</v>
      </c>
      <c r="E8" s="221">
        <v>10</v>
      </c>
      <c r="F8" s="122"/>
      <c r="G8" s="122">
        <f t="shared" si="1"/>
        <v>0</v>
      </c>
      <c r="H8" s="133">
        <f t="shared" si="0"/>
        <v>0</v>
      </c>
      <c r="I8" s="62">
        <f t="shared" si="0"/>
        <v>0</v>
      </c>
      <c r="J8" s="135"/>
      <c r="K8" s="174"/>
      <c r="L8" s="134"/>
      <c r="M8" s="135"/>
    </row>
    <row r="9" spans="1:13" ht="15">
      <c r="A9" s="94" t="s">
        <v>15</v>
      </c>
      <c r="B9" s="219" t="s">
        <v>206</v>
      </c>
      <c r="C9" s="222"/>
      <c r="D9" s="221" t="s">
        <v>12</v>
      </c>
      <c r="E9" s="221">
        <v>10</v>
      </c>
      <c r="F9" s="122"/>
      <c r="G9" s="122">
        <f t="shared" si="1"/>
        <v>0</v>
      </c>
      <c r="H9" s="133">
        <f t="shared" si="0"/>
        <v>0</v>
      </c>
      <c r="I9" s="62">
        <f t="shared" si="0"/>
        <v>0</v>
      </c>
      <c r="J9" s="135"/>
      <c r="K9" s="174"/>
      <c r="L9" s="134"/>
      <c r="M9" s="135"/>
    </row>
    <row r="10" spans="1:13" ht="15">
      <c r="A10" s="94" t="s">
        <v>17</v>
      </c>
      <c r="B10" s="219" t="s">
        <v>207</v>
      </c>
      <c r="C10" s="222"/>
      <c r="D10" s="221" t="s">
        <v>12</v>
      </c>
      <c r="E10" s="221">
        <v>10</v>
      </c>
      <c r="F10" s="122"/>
      <c r="G10" s="122">
        <f t="shared" si="1"/>
        <v>0</v>
      </c>
      <c r="H10" s="133">
        <f t="shared" si="0"/>
        <v>0</v>
      </c>
      <c r="I10" s="62">
        <f t="shared" si="0"/>
        <v>0</v>
      </c>
      <c r="J10" s="135"/>
      <c r="K10" s="174"/>
      <c r="L10" s="134"/>
      <c r="M10" s="135"/>
    </row>
    <row r="11" spans="1:12" ht="15">
      <c r="A11" s="94" t="s">
        <v>18</v>
      </c>
      <c r="B11" s="219" t="s">
        <v>124</v>
      </c>
      <c r="C11" s="220"/>
      <c r="D11" s="221" t="s">
        <v>16</v>
      </c>
      <c r="E11" s="221">
        <v>20</v>
      </c>
      <c r="F11" s="122"/>
      <c r="G11" s="122">
        <f t="shared" si="1"/>
        <v>0</v>
      </c>
      <c r="H11" s="133">
        <f t="shared" si="0"/>
        <v>0</v>
      </c>
      <c r="I11" s="62">
        <f t="shared" si="0"/>
        <v>0</v>
      </c>
      <c r="J11" s="135"/>
      <c r="K11" s="174"/>
      <c r="L11" s="134"/>
    </row>
    <row r="12" spans="1:12" ht="15">
      <c r="A12" s="94" t="s">
        <v>19</v>
      </c>
      <c r="B12" s="219" t="s">
        <v>125</v>
      </c>
      <c r="C12" s="220"/>
      <c r="D12" s="221" t="s">
        <v>47</v>
      </c>
      <c r="E12" s="221">
        <v>1</v>
      </c>
      <c r="F12" s="122"/>
      <c r="G12" s="122">
        <f t="shared" si="1"/>
        <v>0</v>
      </c>
      <c r="H12" s="133">
        <f t="shared" si="0"/>
        <v>0</v>
      </c>
      <c r="I12" s="62">
        <f t="shared" si="0"/>
        <v>0</v>
      </c>
      <c r="J12" s="135"/>
      <c r="K12" s="174"/>
      <c r="L12" s="134"/>
    </row>
    <row r="13" spans="1:12" ht="15">
      <c r="A13" s="94" t="s">
        <v>20</v>
      </c>
      <c r="B13" s="219" t="s">
        <v>126</v>
      </c>
      <c r="C13" s="220"/>
      <c r="D13" s="221" t="s">
        <v>16</v>
      </c>
      <c r="E13" s="221">
        <v>1</v>
      </c>
      <c r="F13" s="122"/>
      <c r="G13" s="122">
        <f t="shared" si="1"/>
        <v>0</v>
      </c>
      <c r="H13" s="133">
        <f t="shared" si="0"/>
        <v>0</v>
      </c>
      <c r="I13" s="62">
        <f t="shared" si="0"/>
        <v>0</v>
      </c>
      <c r="J13" s="135"/>
      <c r="K13" s="174"/>
      <c r="L13" s="134"/>
    </row>
    <row r="14" spans="1:12" ht="15">
      <c r="A14" s="94" t="s">
        <v>21</v>
      </c>
      <c r="B14" s="219" t="s">
        <v>127</v>
      </c>
      <c r="C14" s="220"/>
      <c r="D14" s="221" t="s">
        <v>16</v>
      </c>
      <c r="E14" s="221">
        <v>40</v>
      </c>
      <c r="F14" s="122"/>
      <c r="G14" s="122">
        <f t="shared" si="1"/>
        <v>0</v>
      </c>
      <c r="H14" s="133">
        <f t="shared" si="0"/>
        <v>0</v>
      </c>
      <c r="I14" s="62">
        <f t="shared" si="0"/>
        <v>0</v>
      </c>
      <c r="J14" s="135"/>
      <c r="K14" s="174"/>
      <c r="L14" s="134"/>
    </row>
    <row r="15" spans="1:12" ht="15">
      <c r="A15" s="94" t="s">
        <v>22</v>
      </c>
      <c r="B15" s="219" t="s">
        <v>128</v>
      </c>
      <c r="C15" s="220"/>
      <c r="D15" s="221" t="s">
        <v>16</v>
      </c>
      <c r="E15" s="221">
        <v>20</v>
      </c>
      <c r="F15" s="122"/>
      <c r="G15" s="122">
        <f t="shared" si="1"/>
        <v>0</v>
      </c>
      <c r="H15" s="133">
        <f t="shared" si="0"/>
        <v>0</v>
      </c>
      <c r="I15" s="62">
        <f t="shared" si="0"/>
        <v>0</v>
      </c>
      <c r="J15" s="135"/>
      <c r="K15" s="174"/>
      <c r="L15" s="134"/>
    </row>
    <row r="16" spans="1:12" ht="15">
      <c r="A16" s="94" t="s">
        <v>23</v>
      </c>
      <c r="B16" s="219" t="s">
        <v>129</v>
      </c>
      <c r="C16" s="220"/>
      <c r="D16" s="221" t="s">
        <v>16</v>
      </c>
      <c r="E16" s="221">
        <v>60</v>
      </c>
      <c r="F16" s="122"/>
      <c r="G16" s="122">
        <f t="shared" si="1"/>
        <v>0</v>
      </c>
      <c r="H16" s="133">
        <f t="shared" si="0"/>
        <v>0</v>
      </c>
      <c r="I16" s="62">
        <f t="shared" si="0"/>
        <v>0</v>
      </c>
      <c r="J16" s="135"/>
      <c r="K16" s="174"/>
      <c r="L16" s="134"/>
    </row>
    <row r="17" spans="1:12" ht="15">
      <c r="A17" s="94" t="s">
        <v>24</v>
      </c>
      <c r="B17" s="219" t="s">
        <v>130</v>
      </c>
      <c r="C17" s="220"/>
      <c r="D17" s="221" t="s">
        <v>16</v>
      </c>
      <c r="E17" s="221">
        <v>200</v>
      </c>
      <c r="F17" s="122"/>
      <c r="G17" s="122">
        <f t="shared" si="1"/>
        <v>0</v>
      </c>
      <c r="H17" s="133">
        <f t="shared" si="0"/>
        <v>0</v>
      </c>
      <c r="I17" s="62">
        <f t="shared" si="0"/>
        <v>0</v>
      </c>
      <c r="J17" s="135"/>
      <c r="K17" s="174"/>
      <c r="L17" s="134"/>
    </row>
    <row r="18" spans="1:12" ht="15">
      <c r="A18" s="94" t="s">
        <v>25</v>
      </c>
      <c r="B18" s="219" t="s">
        <v>131</v>
      </c>
      <c r="C18" s="220"/>
      <c r="D18" s="221" t="s">
        <v>16</v>
      </c>
      <c r="E18" s="221">
        <v>50</v>
      </c>
      <c r="F18" s="122"/>
      <c r="G18" s="122">
        <f t="shared" si="1"/>
        <v>0</v>
      </c>
      <c r="H18" s="133">
        <f t="shared" si="0"/>
        <v>0</v>
      </c>
      <c r="I18" s="62">
        <f t="shared" si="0"/>
        <v>0</v>
      </c>
      <c r="J18" s="135"/>
      <c r="K18" s="174"/>
      <c r="L18" s="134"/>
    </row>
    <row r="19" spans="1:12" ht="15">
      <c r="A19" s="94" t="s">
        <v>26</v>
      </c>
      <c r="B19" s="219" t="s">
        <v>132</v>
      </c>
      <c r="C19" s="220"/>
      <c r="D19" s="221" t="s">
        <v>16</v>
      </c>
      <c r="E19" s="221">
        <v>100</v>
      </c>
      <c r="F19" s="122"/>
      <c r="G19" s="122">
        <f t="shared" si="1"/>
        <v>0</v>
      </c>
      <c r="H19" s="133">
        <f t="shared" si="0"/>
        <v>0</v>
      </c>
      <c r="I19" s="62">
        <f t="shared" si="0"/>
        <v>0</v>
      </c>
      <c r="J19" s="135"/>
      <c r="K19" s="174"/>
      <c r="L19" s="134"/>
    </row>
    <row r="20" spans="1:12" ht="15">
      <c r="A20" s="94" t="s">
        <v>27</v>
      </c>
      <c r="B20" s="219" t="s">
        <v>133</v>
      </c>
      <c r="C20" s="220"/>
      <c r="D20" s="221" t="s">
        <v>16</v>
      </c>
      <c r="E20" s="221">
        <v>600</v>
      </c>
      <c r="F20" s="122"/>
      <c r="G20" s="122">
        <f t="shared" si="1"/>
        <v>0</v>
      </c>
      <c r="H20" s="133">
        <f t="shared" si="0"/>
        <v>0</v>
      </c>
      <c r="I20" s="62">
        <f t="shared" si="0"/>
        <v>0</v>
      </c>
      <c r="J20" s="135"/>
      <c r="K20" s="174"/>
      <c r="L20" s="134"/>
    </row>
    <row r="21" spans="1:12" ht="30">
      <c r="A21" s="94" t="s">
        <v>28</v>
      </c>
      <c r="B21" s="219" t="s">
        <v>224</v>
      </c>
      <c r="C21" s="220"/>
      <c r="D21" s="221" t="s">
        <v>16</v>
      </c>
      <c r="E21" s="221">
        <v>100</v>
      </c>
      <c r="F21" s="122"/>
      <c r="G21" s="122">
        <f t="shared" si="1"/>
        <v>0</v>
      </c>
      <c r="H21" s="133">
        <f t="shared" si="0"/>
        <v>0</v>
      </c>
      <c r="I21" s="62">
        <f t="shared" si="0"/>
        <v>0</v>
      </c>
      <c r="J21" s="135"/>
      <c r="K21" s="174"/>
      <c r="L21" s="134"/>
    </row>
    <row r="22" spans="1:13" ht="90" customHeight="1">
      <c r="A22" s="94" t="s">
        <v>29</v>
      </c>
      <c r="B22" s="223" t="s">
        <v>134</v>
      </c>
      <c r="C22" s="224"/>
      <c r="D22" s="221" t="s">
        <v>12</v>
      </c>
      <c r="E22" s="221">
        <v>20</v>
      </c>
      <c r="F22" s="122"/>
      <c r="G22" s="122">
        <f t="shared" si="1"/>
        <v>0</v>
      </c>
      <c r="H22" s="133">
        <f t="shared" si="0"/>
        <v>0</v>
      </c>
      <c r="I22" s="62">
        <f t="shared" si="0"/>
        <v>0</v>
      </c>
      <c r="J22" s="135"/>
      <c r="K22" s="174"/>
      <c r="L22" s="134"/>
      <c r="M22" s="135"/>
    </row>
    <row r="23" spans="1:13" ht="30">
      <c r="A23" s="94" t="s">
        <v>30</v>
      </c>
      <c r="B23" s="219" t="s">
        <v>135</v>
      </c>
      <c r="C23" s="224"/>
      <c r="D23" s="221" t="s">
        <v>12</v>
      </c>
      <c r="E23" s="221">
        <v>10</v>
      </c>
      <c r="F23" s="122"/>
      <c r="G23" s="122">
        <f t="shared" si="1"/>
        <v>0</v>
      </c>
      <c r="H23" s="133">
        <f t="shared" si="0"/>
        <v>0</v>
      </c>
      <c r="I23" s="62">
        <f t="shared" si="0"/>
        <v>0</v>
      </c>
      <c r="J23" s="135"/>
      <c r="K23" s="174"/>
      <c r="L23" s="134"/>
      <c r="M23" s="135"/>
    </row>
    <row r="24" spans="1:13" ht="32.25" customHeight="1">
      <c r="A24" s="94" t="s">
        <v>31</v>
      </c>
      <c r="B24" s="219" t="s">
        <v>136</v>
      </c>
      <c r="C24" s="224"/>
      <c r="D24" s="221" t="s">
        <v>12</v>
      </c>
      <c r="E24" s="221">
        <v>10</v>
      </c>
      <c r="F24" s="122"/>
      <c r="G24" s="122">
        <f t="shared" si="1"/>
        <v>0</v>
      </c>
      <c r="H24" s="133">
        <f t="shared" si="0"/>
        <v>0</v>
      </c>
      <c r="I24" s="62">
        <f t="shared" si="0"/>
        <v>0</v>
      </c>
      <c r="J24" s="135"/>
      <c r="K24" s="174"/>
      <c r="L24" s="134"/>
      <c r="M24" s="135"/>
    </row>
    <row r="25" spans="1:13" ht="30">
      <c r="A25" s="94" t="s">
        <v>32</v>
      </c>
      <c r="B25" s="219" t="s">
        <v>137</v>
      </c>
      <c r="C25" s="224"/>
      <c r="D25" s="221" t="s">
        <v>12</v>
      </c>
      <c r="E25" s="221">
        <v>10</v>
      </c>
      <c r="F25" s="122"/>
      <c r="G25" s="122">
        <f t="shared" si="1"/>
        <v>0</v>
      </c>
      <c r="H25" s="133">
        <f t="shared" si="0"/>
        <v>0</v>
      </c>
      <c r="I25" s="62">
        <f t="shared" si="0"/>
        <v>0</v>
      </c>
      <c r="J25" s="135"/>
      <c r="K25" s="174"/>
      <c r="L25" s="134"/>
      <c r="M25" s="135"/>
    </row>
    <row r="26" spans="1:13" ht="108" customHeight="1">
      <c r="A26" s="94" t="s">
        <v>33</v>
      </c>
      <c r="B26" s="223" t="s">
        <v>138</v>
      </c>
      <c r="C26" s="224"/>
      <c r="D26" s="221" t="s">
        <v>12</v>
      </c>
      <c r="E26" s="221">
        <v>500</v>
      </c>
      <c r="F26" s="122"/>
      <c r="G26" s="122">
        <f t="shared" si="1"/>
        <v>0</v>
      </c>
      <c r="H26" s="133">
        <f t="shared" si="0"/>
        <v>0</v>
      </c>
      <c r="I26" s="62">
        <f t="shared" si="0"/>
        <v>0</v>
      </c>
      <c r="J26" s="135"/>
      <c r="K26" s="174"/>
      <c r="L26" s="134"/>
      <c r="M26" s="135"/>
    </row>
    <row r="27" spans="1:13" ht="15">
      <c r="A27" s="94" t="s">
        <v>35</v>
      </c>
      <c r="B27" s="219" t="s">
        <v>139</v>
      </c>
      <c r="C27" s="224"/>
      <c r="D27" s="221" t="s">
        <v>12</v>
      </c>
      <c r="E27" s="221">
        <v>2000</v>
      </c>
      <c r="F27" s="122"/>
      <c r="G27" s="122">
        <f t="shared" si="1"/>
        <v>0</v>
      </c>
      <c r="H27" s="133">
        <f t="shared" si="0"/>
        <v>0</v>
      </c>
      <c r="I27" s="62">
        <f t="shared" si="0"/>
        <v>0</v>
      </c>
      <c r="J27" s="135"/>
      <c r="K27" s="174"/>
      <c r="L27" s="134"/>
      <c r="M27" s="135"/>
    </row>
    <row r="28" spans="1:13" ht="15">
      <c r="A28" s="94" t="s">
        <v>36</v>
      </c>
      <c r="B28" s="219" t="s">
        <v>140</v>
      </c>
      <c r="C28" s="224"/>
      <c r="D28" s="221" t="s">
        <v>12</v>
      </c>
      <c r="E28" s="221">
        <v>2000</v>
      </c>
      <c r="F28" s="122"/>
      <c r="G28" s="122">
        <f t="shared" si="1"/>
        <v>0</v>
      </c>
      <c r="H28" s="133">
        <f t="shared" si="0"/>
        <v>0</v>
      </c>
      <c r="I28" s="62">
        <f t="shared" si="0"/>
        <v>0</v>
      </c>
      <c r="J28" s="135"/>
      <c r="K28" s="174"/>
      <c r="L28" s="134"/>
      <c r="M28" s="135"/>
    </row>
    <row r="29" spans="1:13" ht="15">
      <c r="A29" s="94" t="s">
        <v>37</v>
      </c>
      <c r="B29" s="219" t="s">
        <v>141</v>
      </c>
      <c r="C29" s="224"/>
      <c r="D29" s="221" t="s">
        <v>12</v>
      </c>
      <c r="E29" s="221">
        <v>1000</v>
      </c>
      <c r="F29" s="122"/>
      <c r="G29" s="122">
        <f t="shared" si="1"/>
        <v>0</v>
      </c>
      <c r="H29" s="133">
        <f t="shared" si="0"/>
        <v>0</v>
      </c>
      <c r="I29" s="62">
        <f t="shared" si="0"/>
        <v>0</v>
      </c>
      <c r="J29" s="135"/>
      <c r="K29" s="174"/>
      <c r="L29" s="134"/>
      <c r="M29" s="135"/>
    </row>
    <row r="30" spans="1:13" ht="15">
      <c r="A30" s="94" t="s">
        <v>38</v>
      </c>
      <c r="B30" s="219" t="s">
        <v>142</v>
      </c>
      <c r="C30" s="224"/>
      <c r="D30" s="221" t="s">
        <v>12</v>
      </c>
      <c r="E30" s="221">
        <v>200</v>
      </c>
      <c r="F30" s="122"/>
      <c r="G30" s="122">
        <f t="shared" si="1"/>
        <v>0</v>
      </c>
      <c r="H30" s="133">
        <f t="shared" si="0"/>
        <v>0</v>
      </c>
      <c r="I30" s="62">
        <f t="shared" si="0"/>
        <v>0</v>
      </c>
      <c r="J30" s="135"/>
      <c r="K30" s="174"/>
      <c r="L30" s="134"/>
      <c r="M30" s="135"/>
    </row>
    <row r="31" spans="1:13" ht="15">
      <c r="A31" s="94" t="s">
        <v>39</v>
      </c>
      <c r="B31" s="219" t="s">
        <v>143</v>
      </c>
      <c r="C31" s="224"/>
      <c r="D31" s="221" t="s">
        <v>12</v>
      </c>
      <c r="E31" s="221">
        <v>200</v>
      </c>
      <c r="F31" s="122"/>
      <c r="G31" s="122">
        <f t="shared" si="1"/>
        <v>0</v>
      </c>
      <c r="H31" s="133">
        <f t="shared" si="0"/>
        <v>0</v>
      </c>
      <c r="I31" s="62">
        <f t="shared" si="0"/>
        <v>0</v>
      </c>
      <c r="J31" s="135"/>
      <c r="K31" s="174"/>
      <c r="L31" s="134"/>
      <c r="M31" s="135"/>
    </row>
    <row r="32" spans="1:13" ht="15">
      <c r="A32" s="94" t="s">
        <v>40</v>
      </c>
      <c r="B32" s="219" t="s">
        <v>144</v>
      </c>
      <c r="C32" s="224"/>
      <c r="D32" s="221" t="s">
        <v>12</v>
      </c>
      <c r="E32" s="221">
        <v>200</v>
      </c>
      <c r="F32" s="122"/>
      <c r="G32" s="122">
        <f t="shared" si="1"/>
        <v>0</v>
      </c>
      <c r="H32" s="133">
        <f t="shared" si="0"/>
        <v>0</v>
      </c>
      <c r="I32" s="62">
        <f t="shared" si="0"/>
        <v>0</v>
      </c>
      <c r="J32" s="135"/>
      <c r="K32" s="174"/>
      <c r="L32" s="134"/>
      <c r="M32" s="135"/>
    </row>
    <row r="33" spans="1:13" ht="60">
      <c r="A33" s="94" t="s">
        <v>41</v>
      </c>
      <c r="B33" s="218" t="s">
        <v>232</v>
      </c>
      <c r="C33" s="225"/>
      <c r="D33" s="226" t="s">
        <v>12</v>
      </c>
      <c r="E33" s="226">
        <v>15000</v>
      </c>
      <c r="F33" s="122"/>
      <c r="G33" s="122">
        <f t="shared" si="1"/>
        <v>0</v>
      </c>
      <c r="H33" s="133">
        <f t="shared" si="0"/>
        <v>0</v>
      </c>
      <c r="I33" s="62">
        <f t="shared" si="0"/>
        <v>0</v>
      </c>
      <c r="J33" s="135"/>
      <c r="K33" s="174"/>
      <c r="L33" s="134"/>
      <c r="M33" s="135"/>
    </row>
    <row r="34" spans="1:13" ht="90">
      <c r="A34" s="94" t="s">
        <v>42</v>
      </c>
      <c r="B34" s="218" t="s">
        <v>233</v>
      </c>
      <c r="C34" s="220"/>
      <c r="D34" s="226" t="s">
        <v>12</v>
      </c>
      <c r="E34" s="226">
        <v>500</v>
      </c>
      <c r="F34" s="122"/>
      <c r="G34" s="122">
        <f t="shared" si="1"/>
        <v>0</v>
      </c>
      <c r="H34" s="133">
        <f t="shared" si="0"/>
        <v>0</v>
      </c>
      <c r="I34" s="62">
        <f t="shared" si="0"/>
        <v>0</v>
      </c>
      <c r="J34" s="135"/>
      <c r="K34" s="174"/>
      <c r="L34" s="134"/>
      <c r="M34" s="135"/>
    </row>
    <row r="35" spans="1:13" ht="15">
      <c r="A35" s="94" t="s">
        <v>43</v>
      </c>
      <c r="B35" s="227" t="s">
        <v>145</v>
      </c>
      <c r="C35" s="220"/>
      <c r="D35" s="221" t="s">
        <v>12</v>
      </c>
      <c r="E35" s="221">
        <v>2100</v>
      </c>
      <c r="F35" s="122"/>
      <c r="G35" s="122">
        <f t="shared" si="1"/>
        <v>0</v>
      </c>
      <c r="H35" s="133">
        <f t="shared" si="0"/>
        <v>0</v>
      </c>
      <c r="I35" s="62">
        <f t="shared" si="0"/>
        <v>0</v>
      </c>
      <c r="J35" s="135"/>
      <c r="K35" s="174"/>
      <c r="L35" s="134"/>
      <c r="M35" s="135"/>
    </row>
    <row r="36" spans="1:13" ht="15">
      <c r="A36" s="94" t="s">
        <v>44</v>
      </c>
      <c r="B36" s="227" t="s">
        <v>146</v>
      </c>
      <c r="C36" s="220"/>
      <c r="D36" s="221" t="s">
        <v>12</v>
      </c>
      <c r="E36" s="221">
        <v>80</v>
      </c>
      <c r="F36" s="122"/>
      <c r="G36" s="122">
        <f t="shared" si="1"/>
        <v>0</v>
      </c>
      <c r="H36" s="133">
        <f t="shared" si="0"/>
        <v>0</v>
      </c>
      <c r="I36" s="62">
        <f t="shared" si="0"/>
        <v>0</v>
      </c>
      <c r="J36" s="135"/>
      <c r="K36" s="174"/>
      <c r="L36" s="134"/>
      <c r="M36" s="135"/>
    </row>
    <row r="37" spans="1:13" ht="75">
      <c r="A37" s="94" t="s">
        <v>45</v>
      </c>
      <c r="B37" s="228" t="s">
        <v>147</v>
      </c>
      <c r="C37" s="225"/>
      <c r="D37" s="221" t="s">
        <v>12</v>
      </c>
      <c r="E37" s="221">
        <v>1000</v>
      </c>
      <c r="F37" s="122"/>
      <c r="G37" s="122">
        <f t="shared" si="1"/>
        <v>0</v>
      </c>
      <c r="H37" s="133">
        <f t="shared" si="0"/>
        <v>0</v>
      </c>
      <c r="I37" s="62">
        <f t="shared" si="0"/>
        <v>0</v>
      </c>
      <c r="J37" s="135"/>
      <c r="K37" s="174"/>
      <c r="L37" s="134"/>
      <c r="M37" s="135"/>
    </row>
    <row r="38" spans="1:13" ht="240">
      <c r="A38" s="94" t="s">
        <v>46</v>
      </c>
      <c r="B38" s="202" t="s">
        <v>148</v>
      </c>
      <c r="C38" s="225"/>
      <c r="D38" s="221" t="s">
        <v>12</v>
      </c>
      <c r="E38" s="221">
        <v>100</v>
      </c>
      <c r="F38" s="122"/>
      <c r="G38" s="122">
        <f t="shared" si="1"/>
        <v>0</v>
      </c>
      <c r="H38" s="133">
        <f t="shared" si="0"/>
        <v>0</v>
      </c>
      <c r="I38" s="62">
        <f t="shared" si="0"/>
        <v>0</v>
      </c>
      <c r="J38" s="135"/>
      <c r="K38" s="174"/>
      <c r="L38" s="134"/>
      <c r="M38" s="135"/>
    </row>
    <row r="39" spans="1:13" ht="278.25" customHeight="1">
      <c r="A39" s="94" t="s">
        <v>48</v>
      </c>
      <c r="B39" s="202" t="s">
        <v>219</v>
      </c>
      <c r="C39" s="220"/>
      <c r="D39" s="221" t="s">
        <v>12</v>
      </c>
      <c r="E39" s="221">
        <v>10</v>
      </c>
      <c r="F39" s="122"/>
      <c r="G39" s="122">
        <f t="shared" si="1"/>
        <v>0</v>
      </c>
      <c r="H39" s="133">
        <f t="shared" si="0"/>
        <v>0</v>
      </c>
      <c r="I39" s="62">
        <f t="shared" si="0"/>
        <v>0</v>
      </c>
      <c r="J39" s="135"/>
      <c r="K39" s="174"/>
      <c r="L39" s="134"/>
      <c r="M39" s="135"/>
    </row>
    <row r="40" spans="1:13" ht="273" customHeight="1">
      <c r="A40" s="94" t="s">
        <v>49</v>
      </c>
      <c r="B40" s="229" t="s">
        <v>220</v>
      </c>
      <c r="C40" s="220"/>
      <c r="D40" s="221" t="s">
        <v>149</v>
      </c>
      <c r="E40" s="221">
        <v>10</v>
      </c>
      <c r="F40" s="122"/>
      <c r="G40" s="122">
        <f t="shared" si="1"/>
        <v>0</v>
      </c>
      <c r="H40" s="133">
        <f t="shared" si="0"/>
        <v>0</v>
      </c>
      <c r="I40" s="62">
        <f t="shared" si="0"/>
        <v>0</v>
      </c>
      <c r="J40" s="135"/>
      <c r="K40" s="174"/>
      <c r="L40" s="134"/>
      <c r="M40" s="135"/>
    </row>
    <row r="41" spans="1:13" ht="30">
      <c r="A41" s="94" t="s">
        <v>50</v>
      </c>
      <c r="B41" s="219" t="s">
        <v>150</v>
      </c>
      <c r="C41" s="220"/>
      <c r="D41" s="221" t="s">
        <v>12</v>
      </c>
      <c r="E41" s="221">
        <v>20000</v>
      </c>
      <c r="F41" s="122"/>
      <c r="G41" s="122">
        <f t="shared" si="1"/>
        <v>0</v>
      </c>
      <c r="H41" s="133">
        <f t="shared" si="0"/>
        <v>0</v>
      </c>
      <c r="I41" s="62">
        <f t="shared" si="0"/>
        <v>0</v>
      </c>
      <c r="J41" s="135"/>
      <c r="K41" s="174"/>
      <c r="L41" s="134"/>
      <c r="M41" s="135"/>
    </row>
    <row r="42" spans="1:13" ht="30">
      <c r="A42" s="94" t="s">
        <v>51</v>
      </c>
      <c r="B42" s="227" t="s">
        <v>151</v>
      </c>
      <c r="C42" s="220"/>
      <c r="D42" s="221" t="s">
        <v>12</v>
      </c>
      <c r="E42" s="221">
        <v>1500</v>
      </c>
      <c r="F42" s="122"/>
      <c r="G42" s="122">
        <f t="shared" si="1"/>
        <v>0</v>
      </c>
      <c r="H42" s="133">
        <f t="shared" si="0"/>
        <v>0</v>
      </c>
      <c r="I42" s="62">
        <f t="shared" si="0"/>
        <v>0</v>
      </c>
      <c r="J42" s="135"/>
      <c r="K42" s="174"/>
      <c r="L42" s="134"/>
      <c r="M42" s="135"/>
    </row>
    <row r="43" spans="1:13" ht="45">
      <c r="A43" s="94" t="s">
        <v>52</v>
      </c>
      <c r="B43" s="219" t="s">
        <v>152</v>
      </c>
      <c r="C43" s="220"/>
      <c r="D43" s="221" t="s">
        <v>12</v>
      </c>
      <c r="E43" s="221">
        <v>3000</v>
      </c>
      <c r="F43" s="122"/>
      <c r="G43" s="122">
        <f t="shared" si="1"/>
        <v>0</v>
      </c>
      <c r="H43" s="133">
        <f t="shared" si="0"/>
        <v>0</v>
      </c>
      <c r="I43" s="62">
        <f t="shared" si="0"/>
        <v>0</v>
      </c>
      <c r="J43" s="135"/>
      <c r="K43" s="174"/>
      <c r="L43" s="134"/>
      <c r="M43" s="135"/>
    </row>
    <row r="44" spans="1:13" ht="120">
      <c r="A44" s="94" t="s">
        <v>53</v>
      </c>
      <c r="B44" s="219" t="s">
        <v>225</v>
      </c>
      <c r="C44" s="224"/>
      <c r="D44" s="221" t="s">
        <v>12</v>
      </c>
      <c r="E44" s="221">
        <v>1500</v>
      </c>
      <c r="F44" s="122"/>
      <c r="G44" s="122">
        <f t="shared" si="1"/>
        <v>0</v>
      </c>
      <c r="H44" s="133">
        <f t="shared" si="0"/>
        <v>0</v>
      </c>
      <c r="I44" s="62">
        <f t="shared" si="0"/>
        <v>0</v>
      </c>
      <c r="J44" s="135"/>
      <c r="K44" s="174"/>
      <c r="L44" s="134"/>
      <c r="M44" s="135"/>
    </row>
    <row r="45" spans="1:13" ht="75">
      <c r="A45" s="94" t="s">
        <v>54</v>
      </c>
      <c r="B45" s="219" t="s">
        <v>226</v>
      </c>
      <c r="C45" s="220"/>
      <c r="D45" s="221" t="s">
        <v>12</v>
      </c>
      <c r="E45" s="221">
        <v>300</v>
      </c>
      <c r="F45" s="122"/>
      <c r="G45" s="122">
        <f t="shared" si="1"/>
        <v>0</v>
      </c>
      <c r="H45" s="133">
        <f t="shared" si="0"/>
        <v>0</v>
      </c>
      <c r="I45" s="62">
        <f t="shared" si="0"/>
        <v>0</v>
      </c>
      <c r="J45" s="135"/>
      <c r="K45" s="174"/>
      <c r="L45" s="134"/>
      <c r="M45" s="135"/>
    </row>
    <row r="46" spans="1:13" ht="120">
      <c r="A46" s="94" t="s">
        <v>55</v>
      </c>
      <c r="B46" s="223" t="s">
        <v>227</v>
      </c>
      <c r="C46" s="220"/>
      <c r="D46" s="221" t="s">
        <v>12</v>
      </c>
      <c r="E46" s="221">
        <v>40000</v>
      </c>
      <c r="F46" s="122"/>
      <c r="G46" s="122">
        <f t="shared" si="1"/>
        <v>0</v>
      </c>
      <c r="H46" s="133">
        <f t="shared" si="0"/>
        <v>0</v>
      </c>
      <c r="I46" s="62">
        <f t="shared" si="0"/>
        <v>0</v>
      </c>
      <c r="J46" s="135"/>
      <c r="K46" s="174"/>
      <c r="L46" s="134"/>
      <c r="M46" s="135"/>
    </row>
    <row r="47" spans="1:13" ht="15">
      <c r="A47" s="94" t="s">
        <v>56</v>
      </c>
      <c r="B47" s="219" t="s">
        <v>153</v>
      </c>
      <c r="C47" s="220"/>
      <c r="D47" s="221" t="s">
        <v>12</v>
      </c>
      <c r="E47" s="221">
        <v>20</v>
      </c>
      <c r="F47" s="122"/>
      <c r="G47" s="122">
        <f t="shared" si="1"/>
        <v>0</v>
      </c>
      <c r="H47" s="133">
        <f t="shared" si="0"/>
        <v>0</v>
      </c>
      <c r="I47" s="62">
        <f t="shared" si="0"/>
        <v>0</v>
      </c>
      <c r="J47" s="135"/>
      <c r="K47" s="174"/>
      <c r="L47" s="134"/>
      <c r="M47" s="135"/>
    </row>
    <row r="48" spans="1:13" ht="105">
      <c r="A48" s="94" t="s">
        <v>57</v>
      </c>
      <c r="B48" s="219" t="s">
        <v>154</v>
      </c>
      <c r="C48" s="220"/>
      <c r="D48" s="221" t="s">
        <v>12</v>
      </c>
      <c r="E48" s="221">
        <v>200</v>
      </c>
      <c r="F48" s="122"/>
      <c r="G48" s="122">
        <f t="shared" si="1"/>
        <v>0</v>
      </c>
      <c r="H48" s="133">
        <f t="shared" si="0"/>
        <v>0</v>
      </c>
      <c r="I48" s="62">
        <f t="shared" si="0"/>
        <v>0</v>
      </c>
      <c r="J48" s="135"/>
      <c r="K48" s="174"/>
      <c r="L48" s="134"/>
      <c r="M48" s="135"/>
    </row>
    <row r="49" spans="1:13" ht="108.75" customHeight="1">
      <c r="A49" s="94" t="s">
        <v>58</v>
      </c>
      <c r="B49" s="219" t="s">
        <v>155</v>
      </c>
      <c r="C49" s="220"/>
      <c r="D49" s="221" t="s">
        <v>12</v>
      </c>
      <c r="E49" s="221">
        <v>50</v>
      </c>
      <c r="F49" s="122"/>
      <c r="G49" s="122">
        <f t="shared" si="1"/>
        <v>0</v>
      </c>
      <c r="H49" s="133">
        <f t="shared" si="0"/>
        <v>0</v>
      </c>
      <c r="I49" s="62">
        <f t="shared" si="0"/>
        <v>0</v>
      </c>
      <c r="J49" s="135"/>
      <c r="K49" s="174"/>
      <c r="L49" s="134"/>
      <c r="M49" s="135"/>
    </row>
    <row r="50" spans="1:13" ht="15">
      <c r="A50" s="94" t="s">
        <v>59</v>
      </c>
      <c r="B50" s="227" t="s">
        <v>156</v>
      </c>
      <c r="C50" s="220"/>
      <c r="D50" s="221" t="s">
        <v>12</v>
      </c>
      <c r="E50" s="221">
        <v>1200</v>
      </c>
      <c r="F50" s="122"/>
      <c r="G50" s="122">
        <f t="shared" si="1"/>
        <v>0</v>
      </c>
      <c r="H50" s="133">
        <f t="shared" si="0"/>
        <v>0</v>
      </c>
      <c r="I50" s="62">
        <f t="shared" si="0"/>
        <v>0</v>
      </c>
      <c r="J50" s="135"/>
      <c r="K50" s="174"/>
      <c r="L50" s="134"/>
      <c r="M50" s="135"/>
    </row>
    <row r="51" spans="1:13" ht="15">
      <c r="A51" s="94" t="s">
        <v>60</v>
      </c>
      <c r="B51" s="219" t="s">
        <v>157</v>
      </c>
      <c r="C51" s="224"/>
      <c r="D51" s="221" t="s">
        <v>62</v>
      </c>
      <c r="E51" s="221">
        <v>20</v>
      </c>
      <c r="F51" s="122"/>
      <c r="G51" s="122">
        <f t="shared" si="1"/>
        <v>0</v>
      </c>
      <c r="H51" s="133">
        <f t="shared" si="0"/>
        <v>0</v>
      </c>
      <c r="I51" s="62">
        <f t="shared" si="0"/>
        <v>0</v>
      </c>
      <c r="J51" s="135"/>
      <c r="K51" s="174"/>
      <c r="L51" s="134"/>
      <c r="M51" s="135"/>
    </row>
    <row r="52" spans="1:13" ht="45">
      <c r="A52" s="94" t="s">
        <v>64</v>
      </c>
      <c r="B52" s="219" t="s">
        <v>158</v>
      </c>
      <c r="C52" s="220"/>
      <c r="D52" s="221" t="s">
        <v>62</v>
      </c>
      <c r="E52" s="221">
        <v>7000</v>
      </c>
      <c r="F52" s="122"/>
      <c r="G52" s="122">
        <f t="shared" si="1"/>
        <v>0</v>
      </c>
      <c r="H52" s="133">
        <f t="shared" si="0"/>
        <v>0</v>
      </c>
      <c r="I52" s="62">
        <f t="shared" si="0"/>
        <v>0</v>
      </c>
      <c r="J52" s="135"/>
      <c r="K52" s="174"/>
      <c r="L52" s="134"/>
      <c r="M52" s="135"/>
    </row>
    <row r="53" spans="1:13" ht="150">
      <c r="A53" s="94" t="s">
        <v>65</v>
      </c>
      <c r="B53" s="223" t="s">
        <v>159</v>
      </c>
      <c r="C53" s="220"/>
      <c r="D53" s="221" t="s">
        <v>34</v>
      </c>
      <c r="E53" s="221">
        <v>150</v>
      </c>
      <c r="F53" s="122"/>
      <c r="G53" s="122">
        <f t="shared" si="1"/>
        <v>0</v>
      </c>
      <c r="H53" s="133">
        <f t="shared" si="0"/>
        <v>0</v>
      </c>
      <c r="I53" s="62">
        <f t="shared" si="0"/>
        <v>0</v>
      </c>
      <c r="J53" s="135"/>
      <c r="K53" s="174"/>
      <c r="L53" s="134"/>
      <c r="M53" s="135"/>
    </row>
    <row r="54" spans="1:13" ht="18.75" customHeight="1">
      <c r="A54" s="94" t="s">
        <v>66</v>
      </c>
      <c r="B54" s="219" t="s">
        <v>160</v>
      </c>
      <c r="C54" s="220"/>
      <c r="D54" s="221" t="s">
        <v>16</v>
      </c>
      <c r="E54" s="221">
        <v>400</v>
      </c>
      <c r="F54" s="122"/>
      <c r="G54" s="122">
        <f t="shared" si="1"/>
        <v>0</v>
      </c>
      <c r="H54" s="133">
        <f t="shared" si="0"/>
        <v>0</v>
      </c>
      <c r="I54" s="62">
        <f t="shared" si="0"/>
        <v>0</v>
      </c>
      <c r="J54" s="135"/>
      <c r="K54" s="174"/>
      <c r="L54" s="134"/>
      <c r="M54" s="135"/>
    </row>
    <row r="55" spans="1:13" ht="30">
      <c r="A55" s="94" t="s">
        <v>67</v>
      </c>
      <c r="B55" s="219" t="s">
        <v>161</v>
      </c>
      <c r="C55" s="220"/>
      <c r="D55" s="221" t="s">
        <v>16</v>
      </c>
      <c r="E55" s="221">
        <v>650</v>
      </c>
      <c r="F55" s="122"/>
      <c r="G55" s="122">
        <f t="shared" si="1"/>
        <v>0</v>
      </c>
      <c r="H55" s="133">
        <f t="shared" si="0"/>
        <v>0</v>
      </c>
      <c r="I55" s="62">
        <f t="shared" si="0"/>
        <v>0</v>
      </c>
      <c r="J55" s="135"/>
      <c r="K55" s="174"/>
      <c r="L55" s="134"/>
      <c r="M55" s="135"/>
    </row>
    <row r="56" spans="1:13" ht="15">
      <c r="A56" s="94" t="s">
        <v>68</v>
      </c>
      <c r="B56" s="230" t="s">
        <v>162</v>
      </c>
      <c r="C56" s="220"/>
      <c r="D56" s="221" t="s">
        <v>16</v>
      </c>
      <c r="E56" s="221">
        <v>150</v>
      </c>
      <c r="F56" s="122"/>
      <c r="G56" s="122">
        <f t="shared" si="1"/>
        <v>0</v>
      </c>
      <c r="H56" s="133">
        <f t="shared" si="0"/>
        <v>0</v>
      </c>
      <c r="I56" s="62">
        <f t="shared" si="0"/>
        <v>0</v>
      </c>
      <c r="J56" s="135"/>
      <c r="K56" s="174"/>
      <c r="L56" s="134"/>
      <c r="M56" s="135"/>
    </row>
    <row r="57" spans="1:13" ht="15">
      <c r="A57" s="94" t="s">
        <v>69</v>
      </c>
      <c r="B57" s="219" t="s">
        <v>163</v>
      </c>
      <c r="C57" s="220"/>
      <c r="D57" s="221" t="s">
        <v>16</v>
      </c>
      <c r="E57" s="221">
        <v>400</v>
      </c>
      <c r="F57" s="136"/>
      <c r="G57" s="122">
        <f t="shared" si="1"/>
        <v>0</v>
      </c>
      <c r="H57" s="133">
        <f t="shared" si="0"/>
        <v>0</v>
      </c>
      <c r="I57" s="62">
        <f t="shared" si="0"/>
        <v>0</v>
      </c>
      <c r="J57" s="135"/>
      <c r="K57" s="174"/>
      <c r="L57" s="134"/>
      <c r="M57" s="135"/>
    </row>
    <row r="58" spans="1:13" ht="45">
      <c r="A58" s="94" t="s">
        <v>70</v>
      </c>
      <c r="B58" s="219" t="s">
        <v>164</v>
      </c>
      <c r="C58" s="220"/>
      <c r="D58" s="221" t="s">
        <v>62</v>
      </c>
      <c r="E58" s="221">
        <v>350</v>
      </c>
      <c r="F58" s="62"/>
      <c r="G58" s="122">
        <f t="shared" si="1"/>
        <v>0</v>
      </c>
      <c r="H58" s="133">
        <f t="shared" si="0"/>
        <v>0</v>
      </c>
      <c r="I58" s="62">
        <f t="shared" si="0"/>
        <v>0</v>
      </c>
      <c r="J58" s="135"/>
      <c r="K58" s="174"/>
      <c r="L58" s="134"/>
      <c r="M58" s="135"/>
    </row>
    <row r="59" spans="1:13" ht="47.25" customHeight="1">
      <c r="A59" s="94" t="s">
        <v>71</v>
      </c>
      <c r="B59" s="219" t="s">
        <v>165</v>
      </c>
      <c r="C59" s="220"/>
      <c r="D59" s="221" t="s">
        <v>62</v>
      </c>
      <c r="E59" s="221">
        <v>250</v>
      </c>
      <c r="F59" s="62"/>
      <c r="G59" s="122">
        <f t="shared" si="1"/>
        <v>0</v>
      </c>
      <c r="H59" s="133">
        <f t="shared" si="0"/>
        <v>0</v>
      </c>
      <c r="I59" s="62">
        <f t="shared" si="0"/>
        <v>0</v>
      </c>
      <c r="J59" s="135"/>
      <c r="K59" s="174"/>
      <c r="L59" s="134"/>
      <c r="M59" s="135"/>
    </row>
    <row r="60" spans="1:13" ht="45">
      <c r="A60" s="94" t="s">
        <v>72</v>
      </c>
      <c r="B60" s="227" t="s">
        <v>166</v>
      </c>
      <c r="C60" s="220"/>
      <c r="D60" s="221" t="s">
        <v>62</v>
      </c>
      <c r="E60" s="221">
        <v>2000</v>
      </c>
      <c r="F60" s="62"/>
      <c r="G60" s="122">
        <f t="shared" si="1"/>
        <v>0</v>
      </c>
      <c r="H60" s="133">
        <f t="shared" si="0"/>
        <v>0</v>
      </c>
      <c r="I60" s="62">
        <f t="shared" si="0"/>
        <v>0</v>
      </c>
      <c r="J60" s="135"/>
      <c r="K60" s="174"/>
      <c r="L60" s="134"/>
      <c r="M60" s="135"/>
    </row>
    <row r="61" spans="7:13" ht="15">
      <c r="G61" s="137">
        <f>SUM(G6:G60)</f>
        <v>0</v>
      </c>
      <c r="I61" s="138">
        <f>SUM(I6:I60)</f>
        <v>0</v>
      </c>
      <c r="J61" s="135"/>
      <c r="K61" s="135"/>
      <c r="L61" s="139"/>
      <c r="M61" s="135"/>
    </row>
    <row r="62" ht="15">
      <c r="B62" s="113" t="s">
        <v>266</v>
      </c>
    </row>
    <row r="63" ht="15">
      <c r="B63" s="128"/>
    </row>
    <row r="64" spans="2:9" ht="32.25" customHeight="1">
      <c r="B64" s="90"/>
      <c r="C64" s="90"/>
      <c r="D64" s="90"/>
      <c r="E64" s="90"/>
      <c r="F64" s="90"/>
      <c r="G64" s="90"/>
      <c r="H64" s="90"/>
      <c r="I64" s="90"/>
    </row>
    <row r="66" spans="2:9" ht="34.5" customHeight="1">
      <c r="B66" s="90"/>
      <c r="C66" s="90"/>
      <c r="D66" s="90"/>
      <c r="E66" s="90"/>
      <c r="F66" s="90"/>
      <c r="G66" s="90"/>
      <c r="H66" s="90"/>
      <c r="I66" s="90"/>
    </row>
    <row r="68" spans="6:8" ht="15">
      <c r="F68" s="252" t="s">
        <v>1</v>
      </c>
      <c r="G68" s="252"/>
      <c r="H68" s="252"/>
    </row>
    <row r="69" spans="6:8" ht="15">
      <c r="F69" s="253" t="s">
        <v>2</v>
      </c>
      <c r="G69" s="253"/>
      <c r="H69" s="253"/>
    </row>
    <row r="70" spans="2:3" ht="15">
      <c r="B70" s="140"/>
      <c r="C70" s="140"/>
    </row>
    <row r="71" ht="15">
      <c r="B71" s="47"/>
    </row>
    <row r="72" spans="2:8" ht="15">
      <c r="B72" s="113"/>
      <c r="F72" s="252"/>
      <c r="G72" s="252"/>
      <c r="H72" s="252"/>
    </row>
    <row r="73" spans="2:8" ht="15">
      <c r="B73" s="57"/>
      <c r="F73" s="253"/>
      <c r="G73" s="253"/>
      <c r="H73" s="253"/>
    </row>
  </sheetData>
  <sheetProtection/>
  <mergeCells count="4">
    <mergeCell ref="F72:H72"/>
    <mergeCell ref="F73:H73"/>
    <mergeCell ref="F68:H68"/>
    <mergeCell ref="F69:H69"/>
  </mergeCells>
  <printOptions/>
  <pageMargins left="0.4330708661417323" right="0.2362204724409449" top="0.31496062992125984" bottom="0.2362204724409449" header="0.31496062992125984" footer="0.31496062992125984"/>
  <pageSetup horizontalDpi="600" verticalDpi="600" orientation="portrait" paperSize="9" scale="70" r:id="rId1"/>
  <rowBreaks count="2" manualBreakCount="2">
    <brk id="37" max="8" man="1"/>
    <brk id="45" max="8" man="1"/>
  </rowBreaks>
</worksheet>
</file>

<file path=xl/worksheets/sheet7.xml><?xml version="1.0" encoding="utf-8"?>
<worksheet xmlns="http://schemas.openxmlformats.org/spreadsheetml/2006/main" xmlns:r="http://schemas.openxmlformats.org/officeDocument/2006/relationships">
  <dimension ref="A1:K58"/>
  <sheetViews>
    <sheetView zoomScalePageLayoutView="0" workbookViewId="0" topLeftCell="A1">
      <selection activeCell="B1" sqref="B1"/>
    </sheetView>
  </sheetViews>
  <sheetFormatPr defaultColWidth="9.140625" defaultRowHeight="12.75"/>
  <cols>
    <col min="1" max="1" width="4.57421875" style="57" customWidth="1"/>
    <col min="2" max="2" width="44.8515625" style="57" customWidth="1"/>
    <col min="3" max="3" width="21.140625" style="33" customWidth="1"/>
    <col min="4" max="4" width="6.00390625" style="73" customWidth="1"/>
    <col min="5" max="5" width="6.140625" style="73" customWidth="1"/>
    <col min="6" max="6" width="9.28125" style="105" customWidth="1"/>
    <col min="7" max="7" width="12.57421875" style="79" customWidth="1"/>
    <col min="8" max="8" width="10.28125" style="79" customWidth="1"/>
    <col min="9" max="9" width="14.00390625" style="79" customWidth="1"/>
    <col min="10" max="11" width="12.28125" style="57" bestFit="1" customWidth="1"/>
    <col min="12" max="16384" width="9.140625" style="57" customWidth="1"/>
  </cols>
  <sheetData>
    <row r="1" spans="2:9" ht="15">
      <c r="B1" s="2" t="s">
        <v>0</v>
      </c>
      <c r="G1" s="6" t="s">
        <v>268</v>
      </c>
      <c r="H1" s="74"/>
      <c r="I1" s="74"/>
    </row>
    <row r="2" spans="2:9" ht="15">
      <c r="B2" s="59" t="s">
        <v>3</v>
      </c>
      <c r="G2" s="50"/>
      <c r="H2" s="74"/>
      <c r="I2" s="74"/>
    </row>
    <row r="3" spans="2:9" ht="15">
      <c r="B3" s="75" t="s">
        <v>176</v>
      </c>
      <c r="D3" s="33"/>
      <c r="G3" s="74"/>
      <c r="H3" s="74"/>
      <c r="I3" s="74"/>
    </row>
    <row r="4" spans="1:8" ht="12.75" customHeight="1">
      <c r="A4" s="32"/>
      <c r="B4" s="76" t="s">
        <v>274</v>
      </c>
      <c r="D4" s="77"/>
      <c r="E4" s="66"/>
      <c r="G4" s="78"/>
      <c r="H4" s="78"/>
    </row>
    <row r="5" spans="1:9" ht="57">
      <c r="A5" s="10" t="s">
        <v>4</v>
      </c>
      <c r="B5" s="80" t="s">
        <v>5</v>
      </c>
      <c r="C5" s="69" t="s">
        <v>61</v>
      </c>
      <c r="D5" s="10" t="s">
        <v>7</v>
      </c>
      <c r="E5" s="12" t="s">
        <v>63</v>
      </c>
      <c r="F5" s="13" t="s">
        <v>9</v>
      </c>
      <c r="G5" s="14" t="s">
        <v>89</v>
      </c>
      <c r="H5" s="13" t="s">
        <v>10</v>
      </c>
      <c r="I5" s="14" t="s">
        <v>75</v>
      </c>
    </row>
    <row r="6" spans="1:11" s="83" customFormat="1" ht="45">
      <c r="A6" s="71" t="s">
        <v>11</v>
      </c>
      <c r="B6" s="233" t="s">
        <v>234</v>
      </c>
      <c r="C6" s="20"/>
      <c r="D6" s="20" t="s">
        <v>12</v>
      </c>
      <c r="E6" s="232">
        <v>1000</v>
      </c>
      <c r="F6" s="141"/>
      <c r="G6" s="82">
        <f>E6*F6</f>
        <v>0</v>
      </c>
      <c r="H6" s="82">
        <f aca="true" t="shared" si="0" ref="H6:I42">F6*1.08</f>
        <v>0</v>
      </c>
      <c r="I6" s="82">
        <f t="shared" si="0"/>
        <v>0</v>
      </c>
      <c r="J6" s="175"/>
      <c r="K6" s="175"/>
    </row>
    <row r="7" spans="1:11" s="83" customFormat="1" ht="30">
      <c r="A7" s="71" t="s">
        <v>13</v>
      </c>
      <c r="B7" s="233" t="s">
        <v>235</v>
      </c>
      <c r="C7" s="20"/>
      <c r="D7" s="20" t="s">
        <v>12</v>
      </c>
      <c r="E7" s="232">
        <v>1300</v>
      </c>
      <c r="F7" s="141"/>
      <c r="G7" s="82">
        <f aca="true" t="shared" si="1" ref="G7:G42">E7*F7</f>
        <v>0</v>
      </c>
      <c r="H7" s="82">
        <f t="shared" si="0"/>
        <v>0</v>
      </c>
      <c r="I7" s="82">
        <f t="shared" si="0"/>
        <v>0</v>
      </c>
      <c r="J7" s="175"/>
      <c r="K7" s="175"/>
    </row>
    <row r="8" spans="1:11" s="83" customFormat="1" ht="30">
      <c r="A8" s="71" t="s">
        <v>14</v>
      </c>
      <c r="B8" s="233" t="s">
        <v>177</v>
      </c>
      <c r="C8" s="20"/>
      <c r="D8" s="20" t="s">
        <v>12</v>
      </c>
      <c r="E8" s="232">
        <v>10</v>
      </c>
      <c r="F8" s="154"/>
      <c r="G8" s="82">
        <f t="shared" si="1"/>
        <v>0</v>
      </c>
      <c r="H8" s="82">
        <f t="shared" si="0"/>
        <v>0</v>
      </c>
      <c r="I8" s="82">
        <f t="shared" si="0"/>
        <v>0</v>
      </c>
      <c r="J8" s="175"/>
      <c r="K8" s="175"/>
    </row>
    <row r="9" spans="1:11" s="83" customFormat="1" ht="63" customHeight="1">
      <c r="A9" s="71" t="s">
        <v>15</v>
      </c>
      <c r="B9" s="233" t="s">
        <v>178</v>
      </c>
      <c r="C9" s="20"/>
      <c r="D9" s="20" t="s">
        <v>12</v>
      </c>
      <c r="E9" s="232">
        <v>10</v>
      </c>
      <c r="F9" s="154"/>
      <c r="G9" s="82">
        <f t="shared" si="1"/>
        <v>0</v>
      </c>
      <c r="H9" s="82">
        <f t="shared" si="0"/>
        <v>0</v>
      </c>
      <c r="I9" s="82">
        <f t="shared" si="0"/>
        <v>0</v>
      </c>
      <c r="J9" s="175"/>
      <c r="K9" s="175"/>
    </row>
    <row r="10" spans="1:11" s="83" customFormat="1" ht="30">
      <c r="A10" s="71" t="s">
        <v>17</v>
      </c>
      <c r="B10" s="233" t="s">
        <v>179</v>
      </c>
      <c r="C10" s="20"/>
      <c r="D10" s="20" t="s">
        <v>12</v>
      </c>
      <c r="E10" s="232">
        <v>500</v>
      </c>
      <c r="F10" s="154"/>
      <c r="G10" s="82">
        <f t="shared" si="1"/>
        <v>0</v>
      </c>
      <c r="H10" s="82">
        <f t="shared" si="0"/>
        <v>0</v>
      </c>
      <c r="I10" s="82">
        <f t="shared" si="0"/>
        <v>0</v>
      </c>
      <c r="J10" s="175"/>
      <c r="K10" s="175"/>
    </row>
    <row r="11" spans="1:11" s="83" customFormat="1" ht="45.75" customHeight="1">
      <c r="A11" s="71" t="s">
        <v>18</v>
      </c>
      <c r="B11" s="233" t="s">
        <v>180</v>
      </c>
      <c r="C11" s="20"/>
      <c r="D11" s="20" t="s">
        <v>12</v>
      </c>
      <c r="E11" s="232">
        <v>50</v>
      </c>
      <c r="F11" s="154"/>
      <c r="G11" s="82">
        <f t="shared" si="1"/>
        <v>0</v>
      </c>
      <c r="H11" s="82">
        <f t="shared" si="0"/>
        <v>0</v>
      </c>
      <c r="I11" s="82">
        <f t="shared" si="0"/>
        <v>0</v>
      </c>
      <c r="J11" s="175"/>
      <c r="K11" s="175"/>
    </row>
    <row r="12" spans="1:11" s="83" customFormat="1" ht="36" customHeight="1">
      <c r="A12" s="71" t="s">
        <v>19</v>
      </c>
      <c r="B12" s="233" t="s">
        <v>181</v>
      </c>
      <c r="C12" s="42"/>
      <c r="D12" s="20" t="s">
        <v>12</v>
      </c>
      <c r="E12" s="232">
        <v>10</v>
      </c>
      <c r="F12" s="155"/>
      <c r="G12" s="82">
        <f t="shared" si="1"/>
        <v>0</v>
      </c>
      <c r="H12" s="82">
        <f t="shared" si="0"/>
        <v>0</v>
      </c>
      <c r="I12" s="82">
        <f t="shared" si="0"/>
        <v>0</v>
      </c>
      <c r="J12" s="175"/>
      <c r="K12" s="175"/>
    </row>
    <row r="13" spans="1:11" s="83" customFormat="1" ht="30">
      <c r="A13" s="71" t="s">
        <v>20</v>
      </c>
      <c r="B13" s="233" t="s">
        <v>182</v>
      </c>
      <c r="C13" s="20"/>
      <c r="D13" s="20" t="s">
        <v>12</v>
      </c>
      <c r="E13" s="232">
        <v>30</v>
      </c>
      <c r="F13" s="141"/>
      <c r="G13" s="82">
        <f t="shared" si="1"/>
        <v>0</v>
      </c>
      <c r="H13" s="82">
        <f t="shared" si="0"/>
        <v>0</v>
      </c>
      <c r="I13" s="82">
        <f t="shared" si="0"/>
        <v>0</v>
      </c>
      <c r="J13" s="175"/>
      <c r="K13" s="175"/>
    </row>
    <row r="14" spans="1:11" s="83" customFormat="1" ht="30">
      <c r="A14" s="71" t="s">
        <v>21</v>
      </c>
      <c r="B14" s="233" t="s">
        <v>183</v>
      </c>
      <c r="C14" s="20"/>
      <c r="D14" s="20" t="s">
        <v>12</v>
      </c>
      <c r="E14" s="232">
        <v>100</v>
      </c>
      <c r="F14" s="141"/>
      <c r="G14" s="82">
        <f t="shared" si="1"/>
        <v>0</v>
      </c>
      <c r="H14" s="82">
        <f t="shared" si="0"/>
        <v>0</v>
      </c>
      <c r="I14" s="82">
        <f t="shared" si="0"/>
        <v>0</v>
      </c>
      <c r="J14" s="175"/>
      <c r="K14" s="175"/>
    </row>
    <row r="15" spans="1:11" s="83" customFormat="1" ht="30">
      <c r="A15" s="71" t="s">
        <v>22</v>
      </c>
      <c r="B15" s="233" t="s">
        <v>184</v>
      </c>
      <c r="C15" s="20"/>
      <c r="D15" s="20" t="s">
        <v>12</v>
      </c>
      <c r="E15" s="232">
        <v>50</v>
      </c>
      <c r="F15" s="141"/>
      <c r="G15" s="82">
        <f t="shared" si="1"/>
        <v>0</v>
      </c>
      <c r="H15" s="82">
        <f t="shared" si="0"/>
        <v>0</v>
      </c>
      <c r="I15" s="82">
        <f t="shared" si="0"/>
        <v>0</v>
      </c>
      <c r="J15" s="175"/>
      <c r="K15" s="175"/>
    </row>
    <row r="16" spans="1:11" s="83" customFormat="1" ht="30">
      <c r="A16" s="71" t="s">
        <v>23</v>
      </c>
      <c r="B16" s="233" t="s">
        <v>185</v>
      </c>
      <c r="C16" s="20"/>
      <c r="D16" s="20" t="s">
        <v>12</v>
      </c>
      <c r="E16" s="232">
        <v>10</v>
      </c>
      <c r="F16" s="141"/>
      <c r="G16" s="82">
        <f t="shared" si="1"/>
        <v>0</v>
      </c>
      <c r="H16" s="82">
        <f t="shared" si="0"/>
        <v>0</v>
      </c>
      <c r="I16" s="82">
        <f t="shared" si="0"/>
        <v>0</v>
      </c>
      <c r="J16" s="175"/>
      <c r="K16" s="175"/>
    </row>
    <row r="17" spans="1:11" s="83" customFormat="1" ht="60">
      <c r="A17" s="71" t="s">
        <v>24</v>
      </c>
      <c r="B17" s="233" t="s">
        <v>186</v>
      </c>
      <c r="C17" s="20"/>
      <c r="D17" s="20" t="s">
        <v>12</v>
      </c>
      <c r="E17" s="232">
        <v>30</v>
      </c>
      <c r="F17" s="141"/>
      <c r="G17" s="82">
        <f t="shared" si="1"/>
        <v>0</v>
      </c>
      <c r="H17" s="82">
        <f t="shared" si="0"/>
        <v>0</v>
      </c>
      <c r="I17" s="82">
        <f t="shared" si="0"/>
        <v>0</v>
      </c>
      <c r="J17" s="175"/>
      <c r="K17" s="175"/>
    </row>
    <row r="18" spans="1:11" s="83" customFormat="1" ht="15">
      <c r="A18" s="71" t="s">
        <v>25</v>
      </c>
      <c r="B18" s="233" t="s">
        <v>187</v>
      </c>
      <c r="C18" s="20"/>
      <c r="D18" s="20" t="s">
        <v>12</v>
      </c>
      <c r="E18" s="232">
        <v>30</v>
      </c>
      <c r="F18" s="154"/>
      <c r="G18" s="82">
        <f t="shared" si="1"/>
        <v>0</v>
      </c>
      <c r="H18" s="82">
        <f t="shared" si="0"/>
        <v>0</v>
      </c>
      <c r="I18" s="82">
        <f t="shared" si="0"/>
        <v>0</v>
      </c>
      <c r="J18" s="175"/>
      <c r="K18" s="175"/>
    </row>
    <row r="19" spans="1:11" s="83" customFormat="1" ht="15">
      <c r="A19" s="71" t="s">
        <v>26</v>
      </c>
      <c r="B19" s="233" t="s">
        <v>188</v>
      </c>
      <c r="C19" s="20"/>
      <c r="D19" s="20" t="s">
        <v>12</v>
      </c>
      <c r="E19" s="232">
        <v>50</v>
      </c>
      <c r="F19" s="154"/>
      <c r="G19" s="82">
        <f t="shared" si="1"/>
        <v>0</v>
      </c>
      <c r="H19" s="82">
        <f t="shared" si="0"/>
        <v>0</v>
      </c>
      <c r="I19" s="82">
        <f t="shared" si="0"/>
        <v>0</v>
      </c>
      <c r="J19" s="175"/>
      <c r="K19" s="175"/>
    </row>
    <row r="20" spans="1:11" s="83" customFormat="1" ht="75">
      <c r="A20" s="71" t="s">
        <v>27</v>
      </c>
      <c r="B20" s="234" t="s">
        <v>189</v>
      </c>
      <c r="C20" s="20"/>
      <c r="D20" s="20" t="s">
        <v>12</v>
      </c>
      <c r="E20" s="232">
        <v>10</v>
      </c>
      <c r="F20" s="154"/>
      <c r="G20" s="82">
        <f t="shared" si="1"/>
        <v>0</v>
      </c>
      <c r="H20" s="82">
        <f t="shared" si="0"/>
        <v>0</v>
      </c>
      <c r="I20" s="82">
        <f t="shared" si="0"/>
        <v>0</v>
      </c>
      <c r="J20" s="175"/>
      <c r="K20" s="175"/>
    </row>
    <row r="21" spans="1:11" s="83" customFormat="1" ht="75.75" customHeight="1">
      <c r="A21" s="71" t="s">
        <v>28</v>
      </c>
      <c r="B21" s="234" t="s">
        <v>190</v>
      </c>
      <c r="C21" s="20"/>
      <c r="D21" s="20" t="s">
        <v>12</v>
      </c>
      <c r="E21" s="232">
        <v>30</v>
      </c>
      <c r="F21" s="18"/>
      <c r="G21" s="82">
        <f t="shared" si="1"/>
        <v>0</v>
      </c>
      <c r="H21" s="82">
        <f t="shared" si="0"/>
        <v>0</v>
      </c>
      <c r="I21" s="82">
        <f t="shared" si="0"/>
        <v>0</v>
      </c>
      <c r="J21" s="175"/>
      <c r="K21" s="175"/>
    </row>
    <row r="22" spans="1:11" s="83" customFormat="1" ht="75.75" customHeight="1">
      <c r="A22" s="71" t="s">
        <v>29</v>
      </c>
      <c r="B22" s="234" t="s">
        <v>191</v>
      </c>
      <c r="C22" s="20"/>
      <c r="D22" s="20" t="s">
        <v>12</v>
      </c>
      <c r="E22" s="232">
        <v>20</v>
      </c>
      <c r="F22" s="18"/>
      <c r="G22" s="82">
        <f t="shared" si="1"/>
        <v>0</v>
      </c>
      <c r="H22" s="82">
        <f t="shared" si="0"/>
        <v>0</v>
      </c>
      <c r="I22" s="82">
        <f t="shared" si="0"/>
        <v>0</v>
      </c>
      <c r="J22" s="175"/>
      <c r="K22" s="175"/>
    </row>
    <row r="23" spans="1:11" s="83" customFormat="1" ht="45">
      <c r="A23" s="71" t="s">
        <v>30</v>
      </c>
      <c r="B23" s="233" t="s">
        <v>236</v>
      </c>
      <c r="C23" s="20"/>
      <c r="D23" s="20" t="s">
        <v>12</v>
      </c>
      <c r="E23" s="232">
        <v>20</v>
      </c>
      <c r="F23" s="18"/>
      <c r="G23" s="82">
        <f t="shared" si="1"/>
        <v>0</v>
      </c>
      <c r="H23" s="82">
        <f t="shared" si="0"/>
        <v>0</v>
      </c>
      <c r="I23" s="82">
        <f t="shared" si="0"/>
        <v>0</v>
      </c>
      <c r="J23" s="175"/>
      <c r="K23" s="175"/>
    </row>
    <row r="24" spans="1:11" s="83" customFormat="1" ht="15">
      <c r="A24" s="71" t="s">
        <v>31</v>
      </c>
      <c r="B24" s="233" t="s">
        <v>237</v>
      </c>
      <c r="C24" s="20"/>
      <c r="D24" s="20" t="s">
        <v>12</v>
      </c>
      <c r="E24" s="232">
        <v>40</v>
      </c>
      <c r="F24" s="154"/>
      <c r="G24" s="82">
        <f t="shared" si="1"/>
        <v>0</v>
      </c>
      <c r="H24" s="82">
        <f t="shared" si="0"/>
        <v>0</v>
      </c>
      <c r="I24" s="82">
        <f t="shared" si="0"/>
        <v>0</v>
      </c>
      <c r="J24" s="175"/>
      <c r="K24" s="175"/>
    </row>
    <row r="25" spans="1:11" s="83" customFormat="1" ht="15">
      <c r="A25" s="71" t="s">
        <v>32</v>
      </c>
      <c r="B25" s="233" t="s">
        <v>238</v>
      </c>
      <c r="C25" s="20"/>
      <c r="D25" s="20" t="s">
        <v>12</v>
      </c>
      <c r="E25" s="232">
        <v>100</v>
      </c>
      <c r="F25" s="154"/>
      <c r="G25" s="82">
        <f t="shared" si="1"/>
        <v>0</v>
      </c>
      <c r="H25" s="82">
        <f t="shared" si="0"/>
        <v>0</v>
      </c>
      <c r="I25" s="82">
        <f t="shared" si="0"/>
        <v>0</v>
      </c>
      <c r="J25" s="175"/>
      <c r="K25" s="175"/>
    </row>
    <row r="26" spans="1:11" s="83" customFormat="1" ht="45">
      <c r="A26" s="71" t="s">
        <v>33</v>
      </c>
      <c r="B26" s="233" t="s">
        <v>192</v>
      </c>
      <c r="C26" s="20"/>
      <c r="D26" s="20" t="s">
        <v>12</v>
      </c>
      <c r="E26" s="232">
        <v>20</v>
      </c>
      <c r="F26" s="154"/>
      <c r="G26" s="82">
        <f t="shared" si="1"/>
        <v>0</v>
      </c>
      <c r="H26" s="82">
        <f t="shared" si="0"/>
        <v>0</v>
      </c>
      <c r="I26" s="82">
        <f t="shared" si="0"/>
        <v>0</v>
      </c>
      <c r="J26" s="175"/>
      <c r="K26" s="175"/>
    </row>
    <row r="27" spans="1:11" s="83" customFormat="1" ht="15">
      <c r="A27" s="71" t="s">
        <v>35</v>
      </c>
      <c r="B27" s="233" t="s">
        <v>187</v>
      </c>
      <c r="C27" s="20"/>
      <c r="D27" s="20" t="s">
        <v>12</v>
      </c>
      <c r="E27" s="232">
        <v>70</v>
      </c>
      <c r="F27" s="154"/>
      <c r="G27" s="82">
        <f t="shared" si="1"/>
        <v>0</v>
      </c>
      <c r="H27" s="82">
        <f t="shared" si="0"/>
        <v>0</v>
      </c>
      <c r="I27" s="82">
        <f t="shared" si="0"/>
        <v>0</v>
      </c>
      <c r="J27" s="175"/>
      <c r="K27" s="175"/>
    </row>
    <row r="28" spans="1:11" s="83" customFormat="1" ht="15">
      <c r="A28" s="71" t="s">
        <v>36</v>
      </c>
      <c r="B28" s="233" t="s">
        <v>188</v>
      </c>
      <c r="C28" s="20"/>
      <c r="D28" s="20" t="s">
        <v>12</v>
      </c>
      <c r="E28" s="232">
        <v>100</v>
      </c>
      <c r="F28" s="154"/>
      <c r="G28" s="82">
        <f t="shared" si="1"/>
        <v>0</v>
      </c>
      <c r="H28" s="82">
        <f t="shared" si="0"/>
        <v>0</v>
      </c>
      <c r="I28" s="82">
        <f t="shared" si="0"/>
        <v>0</v>
      </c>
      <c r="J28" s="175"/>
      <c r="K28" s="175"/>
    </row>
    <row r="29" spans="1:11" s="83" customFormat="1" ht="30">
      <c r="A29" s="71" t="s">
        <v>37</v>
      </c>
      <c r="B29" s="233" t="s">
        <v>193</v>
      </c>
      <c r="C29" s="20"/>
      <c r="D29" s="20" t="s">
        <v>12</v>
      </c>
      <c r="E29" s="232">
        <v>10</v>
      </c>
      <c r="F29" s="154"/>
      <c r="G29" s="82">
        <f t="shared" si="1"/>
        <v>0</v>
      </c>
      <c r="H29" s="82">
        <f t="shared" si="0"/>
        <v>0</v>
      </c>
      <c r="I29" s="82">
        <f t="shared" si="0"/>
        <v>0</v>
      </c>
      <c r="J29" s="175"/>
      <c r="K29" s="175"/>
    </row>
    <row r="30" spans="1:11" s="83" customFormat="1" ht="30.75" customHeight="1">
      <c r="A30" s="71" t="s">
        <v>38</v>
      </c>
      <c r="B30" s="233" t="s">
        <v>194</v>
      </c>
      <c r="C30" s="20"/>
      <c r="D30" s="20" t="s">
        <v>12</v>
      </c>
      <c r="E30" s="232">
        <v>10</v>
      </c>
      <c r="F30" s="156"/>
      <c r="G30" s="82">
        <f t="shared" si="1"/>
        <v>0</v>
      </c>
      <c r="H30" s="82">
        <f t="shared" si="0"/>
        <v>0</v>
      </c>
      <c r="I30" s="82">
        <f t="shared" si="0"/>
        <v>0</v>
      </c>
      <c r="J30" s="175"/>
      <c r="K30" s="175"/>
    </row>
    <row r="31" spans="1:11" s="83" customFormat="1" ht="75.75" customHeight="1">
      <c r="A31" s="71" t="s">
        <v>39</v>
      </c>
      <c r="B31" s="233" t="s">
        <v>195</v>
      </c>
      <c r="C31" s="20"/>
      <c r="D31" s="20" t="s">
        <v>12</v>
      </c>
      <c r="E31" s="232">
        <v>50</v>
      </c>
      <c r="F31" s="156"/>
      <c r="G31" s="82">
        <f t="shared" si="1"/>
        <v>0</v>
      </c>
      <c r="H31" s="82">
        <f t="shared" si="0"/>
        <v>0</v>
      </c>
      <c r="I31" s="82">
        <f t="shared" si="0"/>
        <v>0</v>
      </c>
      <c r="J31" s="175"/>
      <c r="K31" s="175"/>
    </row>
    <row r="32" spans="1:11" s="83" customFormat="1" ht="63.75" customHeight="1">
      <c r="A32" s="71" t="s">
        <v>40</v>
      </c>
      <c r="B32" s="235" t="s">
        <v>239</v>
      </c>
      <c r="C32" s="236"/>
      <c r="D32" s="237" t="s">
        <v>12</v>
      </c>
      <c r="E32" s="232">
        <v>30</v>
      </c>
      <c r="F32" s="141"/>
      <c r="G32" s="82">
        <f t="shared" si="1"/>
        <v>0</v>
      </c>
      <c r="H32" s="82">
        <f t="shared" si="0"/>
        <v>0</v>
      </c>
      <c r="I32" s="82">
        <f t="shared" si="0"/>
        <v>0</v>
      </c>
      <c r="J32" s="175"/>
      <c r="K32" s="175"/>
    </row>
    <row r="33" spans="1:11" s="83" customFormat="1" ht="63" customHeight="1">
      <c r="A33" s="71" t="s">
        <v>41</v>
      </c>
      <c r="B33" s="235" t="s">
        <v>245</v>
      </c>
      <c r="C33" s="236"/>
      <c r="D33" s="237" t="s">
        <v>12</v>
      </c>
      <c r="E33" s="232">
        <v>40</v>
      </c>
      <c r="F33" s="141"/>
      <c r="G33" s="82">
        <f t="shared" si="1"/>
        <v>0</v>
      </c>
      <c r="H33" s="82">
        <f t="shared" si="0"/>
        <v>0</v>
      </c>
      <c r="I33" s="82">
        <f t="shared" si="0"/>
        <v>0</v>
      </c>
      <c r="J33" s="175"/>
      <c r="K33" s="175"/>
    </row>
    <row r="34" spans="1:11" s="83" customFormat="1" ht="34.5" customHeight="1">
      <c r="A34" s="71" t="s">
        <v>42</v>
      </c>
      <c r="B34" s="233" t="s">
        <v>196</v>
      </c>
      <c r="C34" s="238"/>
      <c r="D34" s="20" t="s">
        <v>12</v>
      </c>
      <c r="E34" s="232">
        <v>50</v>
      </c>
      <c r="F34" s="141"/>
      <c r="G34" s="82">
        <f t="shared" si="1"/>
        <v>0</v>
      </c>
      <c r="H34" s="82">
        <f t="shared" si="0"/>
        <v>0</v>
      </c>
      <c r="I34" s="82">
        <f t="shared" si="0"/>
        <v>0</v>
      </c>
      <c r="J34" s="175"/>
      <c r="K34" s="175"/>
    </row>
    <row r="35" spans="1:11" s="83" customFormat="1" ht="45">
      <c r="A35" s="71" t="s">
        <v>43</v>
      </c>
      <c r="B35" s="233" t="s">
        <v>197</v>
      </c>
      <c r="C35" s="238"/>
      <c r="D35" s="20" t="s">
        <v>12</v>
      </c>
      <c r="E35" s="232">
        <v>20</v>
      </c>
      <c r="F35" s="141"/>
      <c r="G35" s="82">
        <f t="shared" si="1"/>
        <v>0</v>
      </c>
      <c r="H35" s="82">
        <f t="shared" si="0"/>
        <v>0</v>
      </c>
      <c r="I35" s="82">
        <f t="shared" si="0"/>
        <v>0</v>
      </c>
      <c r="J35" s="175"/>
      <c r="K35" s="175"/>
    </row>
    <row r="36" spans="1:11" s="83" customFormat="1" ht="45">
      <c r="A36" s="71" t="s">
        <v>44</v>
      </c>
      <c r="B36" s="233" t="s">
        <v>198</v>
      </c>
      <c r="C36" s="236"/>
      <c r="D36" s="20" t="s">
        <v>12</v>
      </c>
      <c r="E36" s="232">
        <v>15</v>
      </c>
      <c r="F36" s="141"/>
      <c r="G36" s="82">
        <f t="shared" si="1"/>
        <v>0</v>
      </c>
      <c r="H36" s="82">
        <f t="shared" si="0"/>
        <v>0</v>
      </c>
      <c r="I36" s="82">
        <f t="shared" si="0"/>
        <v>0</v>
      </c>
      <c r="J36" s="175"/>
      <c r="K36" s="175"/>
    </row>
    <row r="37" spans="1:11" s="83" customFormat="1" ht="30">
      <c r="A37" s="71" t="s">
        <v>45</v>
      </c>
      <c r="B37" s="233" t="s">
        <v>240</v>
      </c>
      <c r="C37" s="236"/>
      <c r="D37" s="20" t="s">
        <v>12</v>
      </c>
      <c r="E37" s="232">
        <v>10</v>
      </c>
      <c r="F37" s="141"/>
      <c r="G37" s="82">
        <f t="shared" si="1"/>
        <v>0</v>
      </c>
      <c r="H37" s="82">
        <f t="shared" si="0"/>
        <v>0</v>
      </c>
      <c r="I37" s="82">
        <f t="shared" si="0"/>
        <v>0</v>
      </c>
      <c r="J37" s="175"/>
      <c r="K37" s="175"/>
    </row>
    <row r="38" spans="1:11" s="83" customFormat="1" ht="30">
      <c r="A38" s="71" t="s">
        <v>46</v>
      </c>
      <c r="B38" s="233" t="s">
        <v>241</v>
      </c>
      <c r="C38" s="203"/>
      <c r="D38" s="20" t="s">
        <v>12</v>
      </c>
      <c r="E38" s="232">
        <v>20</v>
      </c>
      <c r="F38" s="157"/>
      <c r="G38" s="82">
        <f t="shared" si="1"/>
        <v>0</v>
      </c>
      <c r="H38" s="82">
        <f t="shared" si="0"/>
        <v>0</v>
      </c>
      <c r="I38" s="82">
        <f t="shared" si="0"/>
        <v>0</v>
      </c>
      <c r="J38" s="175"/>
      <c r="K38" s="175"/>
    </row>
    <row r="39" spans="1:11" s="83" customFormat="1" ht="30">
      <c r="A39" s="71" t="s">
        <v>48</v>
      </c>
      <c r="B39" s="233" t="s">
        <v>242</v>
      </c>
      <c r="C39" s="203"/>
      <c r="D39" s="20" t="s">
        <v>12</v>
      </c>
      <c r="E39" s="232">
        <v>400</v>
      </c>
      <c r="F39" s="141"/>
      <c r="G39" s="82">
        <f t="shared" si="1"/>
        <v>0</v>
      </c>
      <c r="H39" s="82">
        <f t="shared" si="0"/>
        <v>0</v>
      </c>
      <c r="I39" s="82">
        <f t="shared" si="0"/>
        <v>0</v>
      </c>
      <c r="J39" s="175"/>
      <c r="K39" s="175"/>
    </row>
    <row r="40" spans="1:11" s="83" customFormat="1" ht="30">
      <c r="A40" s="71" t="s">
        <v>49</v>
      </c>
      <c r="B40" s="234" t="s">
        <v>243</v>
      </c>
      <c r="C40" s="203"/>
      <c r="D40" s="20" t="s">
        <v>12</v>
      </c>
      <c r="E40" s="232">
        <v>250</v>
      </c>
      <c r="F40" s="141"/>
      <c r="G40" s="82">
        <f t="shared" si="1"/>
        <v>0</v>
      </c>
      <c r="H40" s="82">
        <f t="shared" si="0"/>
        <v>0</v>
      </c>
      <c r="I40" s="82">
        <f t="shared" si="0"/>
        <v>0</v>
      </c>
      <c r="J40" s="175"/>
      <c r="K40" s="175"/>
    </row>
    <row r="41" spans="1:11" s="83" customFormat="1" ht="30">
      <c r="A41" s="71" t="s">
        <v>50</v>
      </c>
      <c r="B41" s="233" t="s">
        <v>244</v>
      </c>
      <c r="C41" s="203"/>
      <c r="D41" s="20" t="s">
        <v>12</v>
      </c>
      <c r="E41" s="232">
        <v>50</v>
      </c>
      <c r="F41" s="141"/>
      <c r="G41" s="82">
        <f t="shared" si="1"/>
        <v>0</v>
      </c>
      <c r="H41" s="82">
        <f t="shared" si="0"/>
        <v>0</v>
      </c>
      <c r="I41" s="82">
        <f t="shared" si="0"/>
        <v>0</v>
      </c>
      <c r="J41" s="175"/>
      <c r="K41" s="175"/>
    </row>
    <row r="42" spans="1:11" s="83" customFormat="1" ht="30">
      <c r="A42" s="71" t="s">
        <v>51</v>
      </c>
      <c r="B42" s="234" t="s">
        <v>199</v>
      </c>
      <c r="C42" s="239"/>
      <c r="D42" s="20" t="s">
        <v>12</v>
      </c>
      <c r="E42" s="240">
        <v>150</v>
      </c>
      <c r="F42" s="19"/>
      <c r="G42" s="82">
        <f t="shared" si="1"/>
        <v>0</v>
      </c>
      <c r="H42" s="82">
        <f t="shared" si="0"/>
        <v>0</v>
      </c>
      <c r="I42" s="82">
        <f t="shared" si="0"/>
        <v>0</v>
      </c>
      <c r="J42" s="175"/>
      <c r="K42" s="175"/>
    </row>
    <row r="43" spans="1:11" ht="15">
      <c r="A43" s="77"/>
      <c r="B43" s="250"/>
      <c r="C43" s="250"/>
      <c r="D43" s="57"/>
      <c r="F43" s="158"/>
      <c r="G43" s="84">
        <f>SUM(G6:G42)</f>
        <v>0</v>
      </c>
      <c r="H43" s="85"/>
      <c r="I43" s="86">
        <f>SUM(I6:I42)</f>
        <v>0</v>
      </c>
      <c r="J43" s="176"/>
      <c r="K43" s="176"/>
    </row>
    <row r="44" spans="1:9" ht="15">
      <c r="A44" s="72"/>
      <c r="B44" s="251"/>
      <c r="C44" s="251"/>
      <c r="D44" s="57"/>
      <c r="F44" s="24"/>
      <c r="G44" s="87"/>
      <c r="H44" s="85"/>
      <c r="I44" s="88"/>
    </row>
    <row r="45" spans="1:8" ht="15">
      <c r="A45" s="72"/>
      <c r="B45" s="113" t="s">
        <v>266</v>
      </c>
      <c r="D45" s="89"/>
      <c r="E45" s="89"/>
      <c r="F45" s="159"/>
      <c r="G45" s="91"/>
      <c r="H45" s="91"/>
    </row>
    <row r="46" spans="1:8" ht="15">
      <c r="A46" s="90"/>
      <c r="D46" s="89"/>
      <c r="E46" s="89"/>
      <c r="F46" s="33"/>
      <c r="G46" s="91"/>
      <c r="H46" s="91"/>
    </row>
    <row r="57" spans="6:8" ht="15" customHeight="1">
      <c r="F57" s="257" t="s">
        <v>1</v>
      </c>
      <c r="G57" s="257"/>
      <c r="H57" s="257"/>
    </row>
    <row r="58" spans="6:8" ht="15" customHeight="1">
      <c r="F58" s="258" t="s">
        <v>2</v>
      </c>
      <c r="G58" s="258"/>
      <c r="H58" s="258"/>
    </row>
  </sheetData>
  <sheetProtection/>
  <mergeCells count="2">
    <mergeCell ref="F57:H57"/>
    <mergeCell ref="F58:H58"/>
  </mergeCells>
  <printOptions/>
  <pageMargins left="0.33" right="0.2755905511811024" top="0.35433070866141736" bottom="0.31496062992125984" header="0.31496062992125984" footer="0.31496062992125984"/>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L15"/>
  <sheetViews>
    <sheetView zoomScalePageLayoutView="0" workbookViewId="0" topLeftCell="A1">
      <selection activeCell="B1" sqref="B1"/>
    </sheetView>
  </sheetViews>
  <sheetFormatPr defaultColWidth="9.140625" defaultRowHeight="12.75"/>
  <cols>
    <col min="1" max="1" width="4.421875" style="47" customWidth="1"/>
    <col min="2" max="2" width="45.421875" style="47" customWidth="1"/>
    <col min="3" max="3" width="29.7109375" style="47" customWidth="1"/>
    <col min="4" max="4" width="6.00390625" style="47" customWidth="1"/>
    <col min="5" max="5" width="6.57421875" style="65" customWidth="1"/>
    <col min="6" max="6" width="9.57421875" style="47" customWidth="1"/>
    <col min="7" max="7" width="14.8515625" style="47" customWidth="1"/>
    <col min="8" max="8" width="10.00390625" style="47" customWidth="1"/>
    <col min="9" max="9" width="14.7109375" style="47" customWidth="1"/>
    <col min="10" max="10" width="11.140625" style="47" customWidth="1"/>
    <col min="11" max="11" width="12.57421875" style="47" customWidth="1"/>
    <col min="12" max="16384" width="9.140625" style="47" customWidth="1"/>
  </cols>
  <sheetData>
    <row r="1" spans="1:9" ht="15">
      <c r="A1" s="1"/>
      <c r="B1" s="2" t="s">
        <v>0</v>
      </c>
      <c r="C1" s="38"/>
      <c r="D1" s="38"/>
      <c r="E1" s="38"/>
      <c r="F1" s="38"/>
      <c r="G1" s="6" t="s">
        <v>268</v>
      </c>
      <c r="H1" s="7"/>
      <c r="I1" s="7"/>
    </row>
    <row r="2" spans="1:9" ht="15">
      <c r="A2" s="1"/>
      <c r="B2" s="59" t="s">
        <v>3</v>
      </c>
      <c r="C2" s="38"/>
      <c r="D2" s="38"/>
      <c r="E2" s="38"/>
      <c r="F2" s="38"/>
      <c r="G2" s="50"/>
      <c r="H2" s="7"/>
      <c r="I2" s="7"/>
    </row>
    <row r="3" spans="1:9" ht="15">
      <c r="A3" s="1"/>
      <c r="B3" s="142" t="s">
        <v>208</v>
      </c>
      <c r="C3" s="8"/>
      <c r="D3" s="4"/>
      <c r="E3" s="4"/>
      <c r="F3" s="5"/>
      <c r="G3" s="7"/>
      <c r="H3" s="7"/>
      <c r="I3" s="7"/>
    </row>
    <row r="4" spans="1:9" ht="15">
      <c r="A4" s="1"/>
      <c r="B4" s="143" t="s">
        <v>275</v>
      </c>
      <c r="C4" s="9"/>
      <c r="D4" s="9"/>
      <c r="E4" s="4"/>
      <c r="F4" s="5"/>
      <c r="G4" s="7"/>
      <c r="H4" s="7"/>
      <c r="I4" s="7"/>
    </row>
    <row r="5" spans="1:9" ht="42.75">
      <c r="A5" s="10" t="s">
        <v>4</v>
      </c>
      <c r="B5" s="11" t="s">
        <v>5</v>
      </c>
      <c r="C5" s="69" t="s">
        <v>61</v>
      </c>
      <c r="D5" s="10" t="s">
        <v>7</v>
      </c>
      <c r="E5" s="12" t="s">
        <v>8</v>
      </c>
      <c r="F5" s="13" t="s">
        <v>9</v>
      </c>
      <c r="G5" s="14" t="s">
        <v>74</v>
      </c>
      <c r="H5" s="13" t="s">
        <v>10</v>
      </c>
      <c r="I5" s="14" t="s">
        <v>88</v>
      </c>
    </row>
    <row r="6" spans="1:9" ht="60">
      <c r="A6" s="16" t="s">
        <v>11</v>
      </c>
      <c r="B6" s="99" t="s">
        <v>167</v>
      </c>
      <c r="C6" s="17"/>
      <c r="D6" s="20" t="s">
        <v>12</v>
      </c>
      <c r="E6" s="94">
        <v>1000</v>
      </c>
      <c r="F6" s="154"/>
      <c r="G6" s="141">
        <f>E6*F6</f>
        <v>0</v>
      </c>
      <c r="H6" s="154">
        <f>F6*1.23</f>
        <v>0</v>
      </c>
      <c r="I6" s="141">
        <f>G6*1.23</f>
        <v>0</v>
      </c>
    </row>
    <row r="7" spans="1:12" ht="30">
      <c r="A7" s="16" t="s">
        <v>13</v>
      </c>
      <c r="B7" s="160" t="s">
        <v>168</v>
      </c>
      <c r="C7" s="95"/>
      <c r="D7" s="20" t="s">
        <v>12</v>
      </c>
      <c r="E7" s="94">
        <v>100</v>
      </c>
      <c r="F7" s="144"/>
      <c r="G7" s="144">
        <f>E7*F7</f>
        <v>0</v>
      </c>
      <c r="H7" s="144">
        <f>F7*1.23</f>
        <v>0</v>
      </c>
      <c r="I7" s="144">
        <f>G7*1.23</f>
        <v>0</v>
      </c>
      <c r="J7" s="3"/>
      <c r="K7" s="197"/>
      <c r="L7" s="3"/>
    </row>
    <row r="8" spans="1:11" ht="26.25" customHeight="1">
      <c r="A8" s="26"/>
      <c r="B8" s="27"/>
      <c r="C8" s="27"/>
      <c r="D8" s="28"/>
      <c r="E8" s="28"/>
      <c r="F8" s="145"/>
      <c r="G8" s="146">
        <f>SUM(G6:G7)</f>
        <v>0</v>
      </c>
      <c r="H8" s="145"/>
      <c r="I8" s="146">
        <f>SUM(I6:I7)</f>
        <v>0</v>
      </c>
      <c r="K8" s="198"/>
    </row>
    <row r="9" spans="1:9" ht="15">
      <c r="A9" s="26"/>
      <c r="B9" s="113" t="s">
        <v>266</v>
      </c>
      <c r="C9" s="106"/>
      <c r="D9" s="28"/>
      <c r="E9" s="147"/>
      <c r="F9" s="29"/>
      <c r="G9" s="29"/>
      <c r="H9" s="29"/>
      <c r="I9" s="29"/>
    </row>
    <row r="10" spans="1:9" ht="15">
      <c r="A10" s="28"/>
      <c r="B10" s="58"/>
      <c r="C10" s="58"/>
      <c r="D10" s="1"/>
      <c r="E10" s="4"/>
      <c r="F10" s="30"/>
      <c r="G10" s="7"/>
      <c r="H10" s="7"/>
      <c r="I10" s="31"/>
    </row>
    <row r="11" spans="1:9" ht="15">
      <c r="A11" s="28"/>
      <c r="B11" s="101"/>
      <c r="D11" s="1"/>
      <c r="E11" s="4"/>
      <c r="F11" s="30"/>
      <c r="G11" s="7"/>
      <c r="H11" s="7"/>
      <c r="I11" s="31"/>
    </row>
    <row r="12" spans="1:9" ht="15">
      <c r="A12" s="28"/>
      <c r="B12" s="107"/>
      <c r="C12" s="107"/>
      <c r="D12" s="1"/>
      <c r="E12" s="4"/>
      <c r="F12" s="30"/>
      <c r="G12" s="7"/>
      <c r="H12" s="7"/>
      <c r="I12" s="31"/>
    </row>
    <row r="14" spans="6:8" ht="15">
      <c r="F14" s="257" t="s">
        <v>1</v>
      </c>
      <c r="G14" s="257"/>
      <c r="H14" s="257"/>
    </row>
    <row r="15" spans="6:8" ht="15">
      <c r="F15" s="255" t="s">
        <v>2</v>
      </c>
      <c r="G15" s="255"/>
      <c r="H15" s="255"/>
    </row>
    <row r="18" ht="15" customHeight="1"/>
    <row r="19" ht="15" customHeight="1"/>
  </sheetData>
  <sheetProtection/>
  <mergeCells count="2">
    <mergeCell ref="F14:H14"/>
    <mergeCell ref="F15:H15"/>
  </mergeCells>
  <printOptions/>
  <pageMargins left="0.54" right="0.24" top="0.3" bottom="0.21" header="0.31496062992125984" footer="0.2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1"/>
  <sheetViews>
    <sheetView zoomScalePageLayoutView="0" workbookViewId="0" topLeftCell="A1">
      <selection activeCell="B1" sqref="B1"/>
    </sheetView>
  </sheetViews>
  <sheetFormatPr defaultColWidth="9.140625" defaultRowHeight="12.75"/>
  <cols>
    <col min="1" max="1" width="5.421875" style="57" customWidth="1"/>
    <col min="2" max="2" width="31.57421875" style="57" customWidth="1"/>
    <col min="3" max="3" width="22.00390625" style="57" customWidth="1"/>
    <col min="4" max="4" width="6.8515625" style="57" customWidth="1"/>
    <col min="5" max="5" width="7.57421875" style="57" customWidth="1"/>
    <col min="6" max="6" width="10.00390625" style="57" customWidth="1"/>
    <col min="7" max="7" width="14.57421875" style="57" customWidth="1"/>
    <col min="8" max="8" width="10.28125" style="57" customWidth="1"/>
    <col min="9" max="9" width="14.00390625" style="57" customWidth="1"/>
    <col min="10" max="10" width="12.28125" style="57" bestFit="1" customWidth="1"/>
    <col min="11" max="11" width="11.28125" style="57" bestFit="1" customWidth="1"/>
    <col min="12" max="16384" width="9.140625" style="57" customWidth="1"/>
  </cols>
  <sheetData>
    <row r="1" ht="15">
      <c r="B1" s="2" t="s">
        <v>0</v>
      </c>
    </row>
    <row r="2" spans="2:7" ht="15">
      <c r="B2" s="179" t="s">
        <v>3</v>
      </c>
      <c r="G2" s="6" t="s">
        <v>268</v>
      </c>
    </row>
    <row r="3" ht="15">
      <c r="B3" s="35" t="s">
        <v>203</v>
      </c>
    </row>
    <row r="4" ht="15">
      <c r="B4" s="36" t="s">
        <v>276</v>
      </c>
    </row>
    <row r="5" spans="1:9" s="32" customFormat="1" ht="53.25" customHeight="1">
      <c r="A5" s="10" t="s">
        <v>4</v>
      </c>
      <c r="B5" s="11" t="s">
        <v>5</v>
      </c>
      <c r="C5" s="11" t="s">
        <v>6</v>
      </c>
      <c r="D5" s="10" t="s">
        <v>7</v>
      </c>
      <c r="E5" s="12" t="s">
        <v>8</v>
      </c>
      <c r="F5" s="13" t="s">
        <v>9</v>
      </c>
      <c r="G5" s="14" t="s">
        <v>90</v>
      </c>
      <c r="H5" s="13" t="s">
        <v>10</v>
      </c>
      <c r="I5" s="14" t="s">
        <v>92</v>
      </c>
    </row>
    <row r="6" spans="1:11" s="32" customFormat="1" ht="60">
      <c r="A6" s="70" t="s">
        <v>11</v>
      </c>
      <c r="B6" s="99" t="s">
        <v>246</v>
      </c>
      <c r="C6" s="103"/>
      <c r="D6" s="16" t="s">
        <v>16</v>
      </c>
      <c r="E6" s="94">
        <v>1</v>
      </c>
      <c r="F6" s="144"/>
      <c r="G6" s="146">
        <f aca="true" t="shared" si="0" ref="G6:G14">E6*F6</f>
        <v>0</v>
      </c>
      <c r="H6" s="144">
        <f aca="true" t="shared" si="1" ref="H6:H14">F6*1.08</f>
        <v>0</v>
      </c>
      <c r="I6" s="146">
        <f aca="true" t="shared" si="2" ref="I6:I14">E6*H6</f>
        <v>0</v>
      </c>
      <c r="J6" s="201"/>
      <c r="K6" s="201"/>
    </row>
    <row r="7" spans="1:11" s="32" customFormat="1" ht="165">
      <c r="A7" s="70" t="s">
        <v>13</v>
      </c>
      <c r="B7" s="93" t="s">
        <v>247</v>
      </c>
      <c r="C7" s="103"/>
      <c r="D7" s="16" t="s">
        <v>16</v>
      </c>
      <c r="E7" s="94">
        <v>5</v>
      </c>
      <c r="F7" s="144"/>
      <c r="G7" s="146">
        <f t="shared" si="0"/>
        <v>0</v>
      </c>
      <c r="H7" s="144">
        <f t="shared" si="1"/>
        <v>0</v>
      </c>
      <c r="I7" s="146">
        <f t="shared" si="2"/>
        <v>0</v>
      </c>
      <c r="J7" s="201"/>
      <c r="K7" s="201"/>
    </row>
    <row r="8" spans="1:11" s="32" customFormat="1" ht="210">
      <c r="A8" s="70" t="s">
        <v>14</v>
      </c>
      <c r="B8" s="93" t="s">
        <v>248</v>
      </c>
      <c r="C8" s="99"/>
      <c r="D8" s="16" t="s">
        <v>16</v>
      </c>
      <c r="E8" s="94">
        <v>2</v>
      </c>
      <c r="F8" s="144"/>
      <c r="G8" s="146">
        <f t="shared" si="0"/>
        <v>0</v>
      </c>
      <c r="H8" s="144">
        <f t="shared" si="1"/>
        <v>0</v>
      </c>
      <c r="I8" s="146">
        <f t="shared" si="2"/>
        <v>0</v>
      </c>
      <c r="J8" s="201"/>
      <c r="K8" s="201"/>
    </row>
    <row r="9" spans="1:11" s="32" customFormat="1" ht="229.5" customHeight="1">
      <c r="A9" s="70" t="s">
        <v>15</v>
      </c>
      <c r="B9" s="93" t="s">
        <v>249</v>
      </c>
      <c r="C9" s="99"/>
      <c r="D9" s="16" t="s">
        <v>16</v>
      </c>
      <c r="E9" s="94">
        <v>2</v>
      </c>
      <c r="F9" s="144"/>
      <c r="G9" s="146">
        <f t="shared" si="0"/>
        <v>0</v>
      </c>
      <c r="H9" s="144">
        <f t="shared" si="1"/>
        <v>0</v>
      </c>
      <c r="I9" s="146">
        <f t="shared" si="2"/>
        <v>0</v>
      </c>
      <c r="J9" s="201"/>
      <c r="K9" s="201"/>
    </row>
    <row r="10" spans="1:11" s="32" customFormat="1" ht="273.75" customHeight="1">
      <c r="A10" s="70" t="s">
        <v>17</v>
      </c>
      <c r="B10" s="93" t="s">
        <v>250</v>
      </c>
      <c r="C10" s="99"/>
      <c r="D10" s="16" t="s">
        <v>16</v>
      </c>
      <c r="E10" s="94">
        <v>1</v>
      </c>
      <c r="F10" s="144"/>
      <c r="G10" s="146">
        <f t="shared" si="0"/>
        <v>0</v>
      </c>
      <c r="H10" s="144">
        <f t="shared" si="1"/>
        <v>0</v>
      </c>
      <c r="I10" s="146">
        <f t="shared" si="2"/>
        <v>0</v>
      </c>
      <c r="J10" s="201"/>
      <c r="K10" s="201"/>
    </row>
    <row r="11" spans="1:11" s="47" customFormat="1" ht="245.25" customHeight="1">
      <c r="A11" s="70" t="s">
        <v>18</v>
      </c>
      <c r="B11" s="184" t="s">
        <v>251</v>
      </c>
      <c r="C11" s="185"/>
      <c r="D11" s="22" t="s">
        <v>16</v>
      </c>
      <c r="E11" s="241">
        <v>20</v>
      </c>
      <c r="F11" s="144"/>
      <c r="G11" s="146">
        <f t="shared" si="0"/>
        <v>0</v>
      </c>
      <c r="H11" s="144">
        <f t="shared" si="1"/>
        <v>0</v>
      </c>
      <c r="I11" s="146">
        <f t="shared" si="2"/>
        <v>0</v>
      </c>
      <c r="J11" s="201"/>
      <c r="K11" s="201"/>
    </row>
    <row r="12" spans="1:11" ht="246" customHeight="1">
      <c r="A12" s="70" t="s">
        <v>19</v>
      </c>
      <c r="B12" s="53" t="s">
        <v>252</v>
      </c>
      <c r="C12" s="188"/>
      <c r="D12" s="23" t="s">
        <v>16</v>
      </c>
      <c r="E12" s="231">
        <v>15</v>
      </c>
      <c r="F12" s="144"/>
      <c r="G12" s="146">
        <f t="shared" si="0"/>
        <v>0</v>
      </c>
      <c r="H12" s="144">
        <f t="shared" si="1"/>
        <v>0</v>
      </c>
      <c r="I12" s="187">
        <f t="shared" si="2"/>
        <v>0</v>
      </c>
      <c r="J12" s="201"/>
      <c r="K12" s="201"/>
    </row>
    <row r="13" spans="1:11" ht="225">
      <c r="A13" s="183" t="s">
        <v>20</v>
      </c>
      <c r="B13" s="53" t="s">
        <v>253</v>
      </c>
      <c r="C13" s="188"/>
      <c r="D13" s="23" t="s">
        <v>16</v>
      </c>
      <c r="E13" s="231">
        <v>1</v>
      </c>
      <c r="F13" s="186"/>
      <c r="G13" s="187">
        <f t="shared" si="0"/>
        <v>0</v>
      </c>
      <c r="H13" s="190">
        <f t="shared" si="1"/>
        <v>0</v>
      </c>
      <c r="I13" s="189">
        <f t="shared" si="2"/>
        <v>0</v>
      </c>
      <c r="J13" s="200"/>
      <c r="K13" s="200"/>
    </row>
    <row r="14" spans="1:11" ht="135">
      <c r="A14" s="104" t="s">
        <v>21</v>
      </c>
      <c r="B14" s="242" t="s">
        <v>254</v>
      </c>
      <c r="C14" s="243"/>
      <c r="D14" s="41" t="s">
        <v>16</v>
      </c>
      <c r="E14" s="244">
        <v>2</v>
      </c>
      <c r="F14" s="54"/>
      <c r="G14" s="189">
        <f t="shared" si="0"/>
        <v>0</v>
      </c>
      <c r="H14" s="191">
        <f t="shared" si="1"/>
        <v>0</v>
      </c>
      <c r="I14" s="189">
        <f t="shared" si="2"/>
        <v>0</v>
      </c>
      <c r="J14" s="200"/>
      <c r="K14" s="200"/>
    </row>
    <row r="15" spans="6:11" ht="15">
      <c r="F15" s="181"/>
      <c r="G15" s="193">
        <f>SUM(G6:G14)</f>
        <v>0</v>
      </c>
      <c r="H15" s="182"/>
      <c r="I15" s="193">
        <f>SUM(I6:I14)</f>
        <v>0</v>
      </c>
      <c r="J15" s="176"/>
      <c r="K15" s="176"/>
    </row>
    <row r="16" ht="15">
      <c r="B16" s="113" t="s">
        <v>266</v>
      </c>
    </row>
    <row r="19" ht="15">
      <c r="B19" s="178"/>
    </row>
    <row r="20" ht="15">
      <c r="F20" s="57" t="s">
        <v>204</v>
      </c>
    </row>
    <row r="21" ht="15">
      <c r="F21" s="57" t="s">
        <v>217</v>
      </c>
    </row>
  </sheetData>
  <sheetProtection/>
  <printOptions/>
  <pageMargins left="0.49" right="0.2755905511811024" top="0.35433070866141736" bottom="0.35433070866141736" header="0.31496062992125984" footer="0.31496062992125984"/>
  <pageSetup horizontalDpi="600" verticalDpi="600" orientation="portrait" paperSize="9" scale="77"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Zamówienia</dc:creator>
  <cp:keywords/>
  <dc:description/>
  <cp:lastModifiedBy>Zamówienia</cp:lastModifiedBy>
  <cp:lastPrinted>2020-05-13T11:57:56Z</cp:lastPrinted>
  <dcterms:created xsi:type="dcterms:W3CDTF">2015-10-01T10:18:02Z</dcterms:created>
  <dcterms:modified xsi:type="dcterms:W3CDTF">2020-05-14T08:31:20Z</dcterms:modified>
  <cp:category/>
  <cp:version/>
  <cp:contentType/>
  <cp:contentStatus/>
</cp:coreProperties>
</file>